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2024-2026\для открытости к бюджету\на сайт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Документ!$4:$4</definedName>
  </definedNames>
  <calcPr calcId="152511"/>
</workbook>
</file>

<file path=xl/calcChain.xml><?xml version="1.0" encoding="utf-8"?>
<calcChain xmlns="http://schemas.openxmlformats.org/spreadsheetml/2006/main">
  <c r="H83" i="2" l="1"/>
  <c r="D89" i="2" l="1"/>
  <c r="D81" i="2" l="1"/>
  <c r="I83" i="2" s="1"/>
  <c r="I86" i="2"/>
  <c r="I88" i="2" s="1"/>
</calcChain>
</file>

<file path=xl/sharedStrings.xml><?xml version="1.0" encoding="utf-8"?>
<sst xmlns="http://schemas.openxmlformats.org/spreadsheetml/2006/main" count="173" uniqueCount="173">
  <si>
    <t>Документ, учреждение</t>
  </si>
  <si>
    <t xml:space="preserve">  ОБЩЕГОСУДАРСТВЕННЫЕ ВОПРОСЫ</t>
  </si>
  <si>
    <t xml:space="preserve">  НАЦИОНАЛЬНАЯ ОБОРОНА</t>
  </si>
  <si>
    <t xml:space="preserve">  НАЦИОНАЛЬНАЯ БЕЗОПАСНОСТЬ И ПРАВООХРАНИТЕЛЬНАЯ ДЕЯТЕЛЬНОСТЬ</t>
  </si>
  <si>
    <t xml:space="preserve">  НАЦИОНАЛЬНАЯ ЭКОНОМИКА</t>
  </si>
  <si>
    <t xml:space="preserve">  ЖИЛИЩНО-КОММУНАЛЬНОЕ ХОЗЯЙСТВО</t>
  </si>
  <si>
    <t xml:space="preserve">  ОХРАНА ОКРУЖАЮЩЕЙ СРЕДЫ</t>
  </si>
  <si>
    <t xml:space="preserve">  ОБРАЗОВАНИЕ</t>
  </si>
  <si>
    <t xml:space="preserve">  КУЛЬТУРА, КИНЕМАТОГРАФИЯ</t>
  </si>
  <si>
    <t xml:space="preserve">  ЗДРАВООХРАНЕНИЕ</t>
  </si>
  <si>
    <t xml:space="preserve">  СОЦИАЛЬНАЯ ПОЛИТИКА</t>
  </si>
  <si>
    <t xml:space="preserve">  ФИЗИЧЕСКАЯ КУЛЬТУРА И СПОРТ</t>
  </si>
  <si>
    <t xml:space="preserve">  СРЕДСТВА МАССОВОЙ ИНФОРМАЦИИ</t>
  </si>
  <si>
    <t xml:space="preserve">  ОБСЛУЖИВАНИЕ ГОСУДАРСТВЕННОГО (МУНИЦИПАЛЬНОГО) ДОЛГА</t>
  </si>
  <si>
    <t xml:space="preserve">  МЕЖБЮДЖЕТНЫЕ ТРАНСФЕРТЫ ОБЩЕГО ХАРАКТЕРА БЮДЖЕТАМ БЮДЖЕТНОЙ СИСТЕМЫ РОССИЙСКОЙ ФЕДЕРАЦИИ</t>
  </si>
  <si>
    <t xml:space="preserve">Всего расходов:   </t>
  </si>
  <si>
    <t>Раздел, подраздел</t>
  </si>
  <si>
    <t>тыс. руб.</t>
  </si>
  <si>
    <t>6=5/3</t>
  </si>
  <si>
    <t>7=5/4</t>
  </si>
  <si>
    <t>9=8/3</t>
  </si>
  <si>
    <t>10=8/4</t>
  </si>
  <si>
    <t>12=11/3</t>
  </si>
  <si>
    <t>13=11/4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</si>
  <si>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</si>
  <si>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</si>
  <si>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</si>
  <si>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</si>
  <si>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</si>
  <si>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</si>
  <si>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</si>
  <si>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</si>
  <si>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</si>
  <si>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</si>
  <si>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</si>
  <si>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</si>
  <si>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</si>
  <si>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</si>
  <si>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</si>
  <si>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</si>
  <si>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</si>
  <si>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</si>
  <si>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</si>
  <si>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</si>
  <si>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</si>
  <si>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</si>
  <si>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</si>
  <si>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</si>
  <si>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</si>
  <si>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</si>
  <si>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</si>
  <si>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</si>
  <si>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</si>
  <si>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</si>
  <si>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</si>
  <si>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</si>
  <si>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</si>
  <si>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</si>
  <si>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</si>
  <si>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</si>
  <si>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</si>
  <si>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</si>
  <si>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</si>
  <si>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</si>
  <si>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</si>
  <si>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</si>
  <si>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</si>
  <si>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</si>
  <si>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</si>
  <si>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</si>
  <si>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</si>
  <si>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</si>
  <si>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</si>
  <si>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</si>
  <si>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</si>
  <si>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</si>
  <si>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</si>
  <si>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</si>
  <si>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</si>
  <si>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</si>
  <si>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</si>
  <si>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</si>
  <si>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</si>
  <si>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</si>
  <si>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</si>
  <si>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</si>
  <si>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</si>
  <si>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</si>
  <si>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</si>
  <si>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</si>
  <si>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</si>
  <si>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</si>
  <si>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>1403</t>
  </si>
  <si>
    <t>0309</t>
  </si>
  <si>
    <t>Проект на 2025 год</t>
  </si>
  <si>
    <t>0410</t>
  </si>
  <si>
    <t>Расходы областного бюджета по разделам и подразделам классификации расходов бюджетов на 2024 год и на плановый период 2025 и 2026 годов в сравнении с исполнением за 2022 год и ожидаемым исполнением за 2023 год</t>
  </si>
  <si>
    <t>Исполнено за 2022 год</t>
  </si>
  <si>
    <t>2024 год к исполнению за 2022 год</t>
  </si>
  <si>
    <t>2024 год к ожидаемому исполнению за 2023 год</t>
  </si>
  <si>
    <t>2025 год к исполнению за 2022 год</t>
  </si>
  <si>
    <t>2025 год к ожидаемому исполнению за 2023 год</t>
  </si>
  <si>
    <t>2026 год к исполнению за 2022 год</t>
  </si>
  <si>
    <t>2026 год к ожидаемому исполнению за 2023 год</t>
  </si>
  <si>
    <t>0411</t>
  </si>
  <si>
    <t xml:space="preserve">    Фундаментальные исследования</t>
  </si>
  <si>
    <t>0110</t>
  </si>
  <si>
    <t>0402</t>
  </si>
  <si>
    <t xml:space="preserve">    Связь и информатика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</si>
  <si>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</si>
  <si>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</si>
  <si>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</si>
  <si>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Судебная система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</si>
  <si>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</si>
  <si>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</si>
  <si>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 xml:space="preserve">    Резервные фонды</t>
  </si>
  <si>
    <t xml:space="preserve">    Другие общегосударственные вопросы</t>
  </si>
  <si>
    <t xml:space="preserve">    Мобилизационная и вневойсковая подготовка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</si>
  <si>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</si>
  <si>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</si>
  <si>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Гражданская оборона
</t>
  </si>
  <si>
    <t xml:space="preserve">    Общеэкономические вопросы</t>
  </si>
  <si>
    <t xml:space="preserve">    Топливно-энергетический комплекс</t>
  </si>
  <si>
    <t xml:space="preserve">    Сельское хозяйство и рыболовство</t>
  </si>
  <si>
    <t xml:space="preserve">    Водное хозяйство</t>
  </si>
  <si>
    <t xml:space="preserve">    Лесное хозяйство</t>
  </si>
  <si>
    <t xml:space="preserve">    Транспорт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</si>
  <si>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</si>
  <si>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</si>
  <si>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Прикладные научные исследования в области национальной экономики</t>
  </si>
  <si>
    <t xml:space="preserve">    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</si>
  <si>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</si>
  <si>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</si>
  <si>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  Жилищное хозяйство</t>
  </si>
  <si>
    <t xml:space="preserve">    Сбор, удаление отходов и очистка сточных вод</t>
  </si>
  <si>
    <t xml:space="preserve">    Охрана объектов растительного и животного мира и среды их обитания</t>
  </si>
  <si>
    <t xml:space="preserve">    Другие вопросы в области охраны окружающей среды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</si>
  <si>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</si>
  <si>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</si>
  <si>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</si>
  <si>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Среднее профессиональное образование</t>
  </si>
  <si>
    <t xml:space="preserve">    Профессиональная подготовка, переподготовка и повышение квалификации</t>
  </si>
  <si>
    <t xml:space="preserve">    Молодежная политика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</si>
  <si>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</si>
  <si>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</si>
  <si>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</si>
  <si>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Стационарная медицинская помощь</t>
  </si>
  <si>
    <t xml:space="preserve">    Амбулаторная помощь</t>
  </si>
  <si>
    <t xml:space="preserve">    Медицинская помощь в дневных стационарах всех типов</t>
  </si>
  <si>
    <t xml:space="preserve">    Скорая медицинская помощь</t>
  </si>
  <si>
    <t xml:space="preserve">    Заготовка, переработка, хранение и обеспечение безопасности донорской крови и ее компонентов</t>
  </si>
  <si>
    <t xml:space="preserve">    Другие вопросы в области здравоохранения</t>
  </si>
  <si>
    <t xml:space="preserve">    Пенсионное обеспечение</t>
  </si>
  <si>
    <t xml:space="preserve">    Социальное обслуживание населения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</si>
  <si>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</si>
  <si>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</si>
  <si>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</si>
  <si>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  Физическая культура</t>
  </si>
  <si>
    <t xml:space="preserve">    Массовый спорт</t>
  </si>
  <si>
    <t xml:space="preserve">    Спорт высших достижений</t>
  </si>
  <si>
    <t xml:space="preserve">    Другие вопросы в области физической культуры и спорта</t>
  </si>
  <si>
    <t xml:space="preserve">    Периодическая печать и издательства</t>
  </si>
  <si>
    <t xml:space="preserve">    Другие вопросы в области средств массовой информации</t>
  </si>
  <si>
    <t xml:space="preserve">    Обслуживание государственного (муниципального) внутреннего долга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</si>
  <si>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</si>
  <si>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Иные дотации</t>
  </si>
  <si>
    <t xml:space="preserve">    Прочие межбюджетные трансферты общего характера</t>
  </si>
  <si>
    <t>с 98…</t>
  </si>
  <si>
    <t>ОБ сверх з-на изменения</t>
  </si>
  <si>
    <t xml:space="preserve">027 изменение с 014 ведомства другим ГРБС </t>
  </si>
  <si>
    <t>Ожидаемое исполнение за      2023 год</t>
  </si>
  <si>
    <t>Проект на      2024 год</t>
  </si>
  <si>
    <t>Проект на   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</si>
</sst>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Arial Cyr"/>
    </font>
    <font>
      <b/>
      <sz val="12"/>
      <color rgb="FF000000"/>
      <name val="Arial Cyr"/>
      <charset val="204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Arial Cyr"/>
      <charset val="204"/>
    </font>
    <font>
      <sz val="12"/>
      <name val="Arial Cyr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</cellStyleXfs>
  <cellXfs count="87">
    <xf numFmtId="0" fontId="0" fillId="0" borderId="0" xfId="0"/>
    <xf numFmtId="0" fontId="0" fillId="5" borderId="0" xfId="0" applyFont="1" applyFill="1" applyProtection="1">
      <protection locked="0"/>
    </xf>
    <xf numFmtId="0" fontId="2" fillId="5" borderId="1" xfId="2" applyNumberFormat="1" applyFont="1" applyFill="1" applyProtection="1"/>
    <xf numFmtId="0" fontId="8" fillId="5" borderId="0" xfId="0" applyFont="1" applyFill="1" applyProtection="1">
      <protection locked="0"/>
    </xf>
    <xf numFmtId="164" fontId="10" fillId="5" borderId="6" xfId="6" applyNumberFormat="1" applyFont="1" applyFill="1" applyBorder="1" applyAlignment="1" applyProtection="1">
      <alignment horizontal="right" vertical="top" shrinkToFit="1"/>
    </xf>
    <xf numFmtId="165" fontId="10" fillId="5" borderId="6" xfId="7" applyNumberFormat="1" applyFont="1" applyFill="1" applyBorder="1" applyProtection="1">
      <alignment horizontal="right" vertical="top" shrinkToFit="1"/>
    </xf>
    <xf numFmtId="164" fontId="11" fillId="5" borderId="6" xfId="6" applyNumberFormat="1" applyFont="1" applyFill="1" applyBorder="1" applyAlignment="1" applyProtection="1">
      <alignment horizontal="right" vertical="top" shrinkToFit="1"/>
    </xf>
    <xf numFmtId="165" fontId="10" fillId="5" borderId="6" xfId="7" applyNumberFormat="1" applyFont="1" applyFill="1" applyBorder="1" applyAlignment="1" applyProtection="1">
      <alignment horizontal="right" vertical="top" shrinkToFit="1"/>
    </xf>
    <xf numFmtId="164" fontId="11" fillId="0" borderId="5" xfId="9" applyNumberFormat="1" applyFont="1" applyBorder="1" applyAlignment="1" applyProtection="1">
      <alignment horizontal="center" vertical="center" wrapText="1"/>
    </xf>
    <xf numFmtId="49" fontId="11" fillId="0" borderId="5" xfId="9" applyNumberFormat="1" applyFont="1" applyBorder="1" applyAlignment="1" applyProtection="1">
      <alignment horizontal="center" vertical="center" wrapText="1"/>
    </xf>
    <xf numFmtId="164" fontId="11" fillId="5" borderId="7" xfId="6" applyNumberFormat="1" applyFont="1" applyFill="1" applyBorder="1" applyAlignment="1" applyProtection="1">
      <alignment horizontal="right" vertical="top" shrinkToFit="1"/>
    </xf>
    <xf numFmtId="164" fontId="10" fillId="5" borderId="7" xfId="6" applyNumberFormat="1" applyFont="1" applyFill="1" applyBorder="1" applyAlignment="1" applyProtection="1">
      <alignment horizontal="right" vertical="top" shrinkToFit="1"/>
    </xf>
    <xf numFmtId="164" fontId="12" fillId="5" borderId="1" xfId="2" applyNumberFormat="1" applyFont="1" applyFill="1" applyAlignment="1" applyProtection="1">
      <alignment horizontal="right" vertical="top"/>
    </xf>
    <xf numFmtId="164" fontId="4" fillId="5" borderId="0" xfId="0" applyNumberFormat="1" applyFont="1" applyFill="1" applyAlignment="1" applyProtection="1">
      <alignment horizontal="right" vertical="top"/>
      <protection locked="0"/>
    </xf>
    <xf numFmtId="0" fontId="13" fillId="5" borderId="1" xfId="2" applyNumberFormat="1" applyFont="1" applyFill="1" applyProtection="1"/>
    <xf numFmtId="0" fontId="4" fillId="5" borderId="0" xfId="0" applyFont="1" applyFill="1" applyProtection="1">
      <protection locked="0"/>
    </xf>
    <xf numFmtId="0" fontId="11" fillId="0" borderId="5" xfId="9" applyNumberFormat="1" applyFont="1" applyBorder="1" applyAlignment="1" applyProtection="1">
      <alignment horizontal="center" vertical="center" wrapText="1"/>
    </xf>
    <xf numFmtId="0" fontId="14" fillId="5" borderId="1" xfId="1" applyFont="1" applyFill="1">
      <alignment horizontal="center"/>
    </xf>
    <xf numFmtId="0" fontId="12" fillId="5" borderId="1" xfId="3" applyFont="1" applyFill="1">
      <alignment horizontal="right"/>
    </xf>
    <xf numFmtId="0" fontId="12" fillId="5" borderId="1" xfId="2" applyNumberFormat="1" applyFont="1" applyFill="1" applyProtection="1"/>
    <xf numFmtId="0" fontId="12" fillId="5" borderId="1" xfId="12" applyFont="1" applyFill="1">
      <alignment horizontal="left" wrapText="1"/>
    </xf>
    <xf numFmtId="165" fontId="10" fillId="5" borderId="8" xfId="7" applyNumberFormat="1" applyFont="1" applyFill="1" applyBorder="1" applyAlignment="1" applyProtection="1">
      <alignment horizontal="right" vertical="top" shrinkToFit="1"/>
    </xf>
    <xf numFmtId="164" fontId="11" fillId="5" borderId="5" xfId="9" applyNumberFormat="1" applyFont="1" applyFill="1" applyBorder="1" applyAlignment="1" applyProtection="1">
      <alignment horizontal="center" vertical="center" wrapText="1"/>
    </xf>
    <xf numFmtId="164" fontId="10" fillId="5" borderId="6" xfId="7" applyNumberFormat="1" applyFont="1" applyFill="1" applyBorder="1" applyProtection="1">
      <alignment horizontal="right" vertical="top" shrinkToFit="1"/>
    </xf>
    <xf numFmtId="164" fontId="11" fillId="5" borderId="2" xfId="7" applyNumberFormat="1" applyFont="1" applyFill="1" applyProtection="1">
      <alignment horizontal="right" vertical="top" shrinkToFit="1"/>
    </xf>
    <xf numFmtId="164" fontId="10" fillId="5" borderId="2" xfId="7" applyNumberFormat="1" applyFont="1" applyFill="1" applyProtection="1">
      <alignment horizontal="right" vertical="top" shrinkToFit="1"/>
    </xf>
    <xf numFmtId="164" fontId="11" fillId="5" borderId="4" xfId="7" applyNumberFormat="1" applyFont="1" applyFill="1" applyBorder="1" applyProtection="1">
      <alignment horizontal="right" vertical="top" shrinkToFit="1"/>
    </xf>
    <xf numFmtId="164" fontId="11" fillId="5" borderId="5" xfId="7" applyNumberFormat="1" applyFont="1" applyFill="1" applyBorder="1" applyProtection="1">
      <alignment horizontal="right" vertical="top" shrinkToFit="1"/>
    </xf>
    <xf numFmtId="164" fontId="10" fillId="5" borderId="5" xfId="10" applyNumberFormat="1" applyFont="1" applyFill="1" applyBorder="1" applyAlignment="1" applyProtection="1">
      <alignment horizontal="right" vertical="top" shrinkToFit="1"/>
    </xf>
    <xf numFmtId="164" fontId="13" fillId="5" borderId="1" xfId="2" applyNumberFormat="1" applyFont="1" applyFill="1" applyProtection="1"/>
    <xf numFmtId="164" fontId="4" fillId="5" borderId="0" xfId="0" applyNumberFormat="1" applyFont="1" applyFill="1" applyProtection="1">
      <protection locked="0"/>
    </xf>
    <xf numFmtId="0" fontId="11" fillId="5" borderId="5" xfId="4" applyNumberFormat="1" applyFont="1" applyFill="1" applyBorder="1" applyAlignment="1" applyProtection="1">
      <alignment horizontal="center" vertical="center" wrapText="1"/>
    </xf>
    <xf numFmtId="49" fontId="11" fillId="5" borderId="5" xfId="9" applyNumberFormat="1" applyFont="1" applyFill="1" applyBorder="1" applyAlignment="1" applyProtection="1">
      <alignment horizontal="center" vertical="center" wrapText="1"/>
    </xf>
    <xf numFmtId="0" fontId="10" fillId="5" borderId="6" xfId="5" applyNumberFormat="1" applyFont="1" applyFill="1" applyBorder="1" applyProtection="1">
      <alignment vertical="top" wrapText="1"/>
    </xf>
    <xf numFmtId="49" fontId="10" fillId="5" borderId="6" xfId="6" applyNumberFormat="1" applyFont="1" applyFill="1" applyBorder="1" applyProtection="1">
      <alignment horizontal="center" vertical="top" shrinkToFit="1"/>
    </xf>
    <xf numFmtId="0" fontId="11" fillId="5" borderId="2" xfId="5" applyNumberFormat="1" applyFont="1" applyFill="1" applyProtection="1">
      <alignment vertical="top" wrapText="1"/>
    </xf>
    <xf numFmtId="49" fontId="11" fillId="5" borderId="2" xfId="6" applyNumberFormat="1" applyFont="1" applyFill="1" applyProtection="1">
      <alignment horizontal="center" vertical="top" shrinkToFit="1"/>
    </xf>
    <xf numFmtId="0" fontId="10" fillId="5" borderId="2" xfId="5" applyNumberFormat="1" applyFont="1" applyFill="1" applyProtection="1">
      <alignment vertical="top" wrapText="1"/>
    </xf>
    <xf numFmtId="49" fontId="10" fillId="5" borderId="2" xfId="6" applyNumberFormat="1" applyFont="1" applyFill="1" applyProtection="1">
      <alignment horizontal="center" vertical="top" shrinkToFit="1"/>
    </xf>
    <xf numFmtId="49" fontId="11" fillId="5" borderId="4" xfId="6" applyNumberFormat="1" applyFont="1" applyFill="1" applyBorder="1" applyProtection="1">
      <alignment horizontal="center" vertical="top" shrinkToFit="1"/>
    </xf>
    <xf numFmtId="49" fontId="11" fillId="5" borderId="5" xfId="6" applyNumberFormat="1" applyFont="1" applyFill="1" applyBorder="1" applyProtection="1">
      <alignment horizontal="center" vertical="top" shrinkToFit="1"/>
    </xf>
    <xf numFmtId="0" fontId="10" fillId="5" borderId="5" xfId="9" applyNumberFormat="1" applyFont="1" applyFill="1" applyBorder="1" applyAlignment="1" applyProtection="1">
      <alignment vertical="top"/>
    </xf>
    <xf numFmtId="0" fontId="15" fillId="5" borderId="5" xfId="9" applyFont="1" applyFill="1" applyBorder="1" applyAlignment="1"/>
    <xf numFmtId="164" fontId="11" fillId="0" borderId="2" xfId="7" applyNumberFormat="1" applyFont="1" applyFill="1" applyProtection="1">
      <alignment horizontal="right" vertical="top" shrinkToFit="1"/>
    </xf>
    <xf numFmtId="164" fontId="11" fillId="5" borderId="8" xfId="6" applyNumberFormat="1" applyFont="1" applyFill="1" applyBorder="1" applyAlignment="1" applyProtection="1">
      <alignment horizontal="right" vertical="top" shrinkToFit="1"/>
    </xf>
    <xf numFmtId="0" fontId="9" fillId="0" borderId="2" xfId="5" applyNumberFormat="1" applyFont="1" applyProtection="1">
      <alignment vertical="top" wrapText="1"/>
    </xf>
    <xf numFmtId="0" fontId="5" fillId="0" borderId="2" xfId="5" applyNumberFormat="1" applyFont="1" applyProtection="1">
      <alignment vertical="top" wrapText="1"/>
    </xf>
    <xf numFmtId="49" fontId="11" fillId="0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Fill="1" applyProtection="1">
      <alignment vertical="top" wrapText="1"/>
    </xf>
    <xf numFmtId="0" fontId="0" fillId="0" borderId="0" xfId="0" applyFont="1" applyFill="1" applyProtection="1">
      <protection locked="0"/>
    </xf>
    <xf numFmtId="165" fontId="10" fillId="0" borderId="6" xfId="7" applyNumberFormat="1" applyFont="1" applyFill="1" applyBorder="1" applyProtection="1">
      <alignment horizontal="right" vertical="top" shrinkToFit="1"/>
    </xf>
    <xf numFmtId="164" fontId="10" fillId="0" borderId="6" xfId="6" applyNumberFormat="1" applyFont="1" applyFill="1" applyBorder="1" applyAlignment="1" applyProtection="1">
      <alignment horizontal="right" vertical="top" shrinkToFit="1"/>
    </xf>
    <xf numFmtId="164" fontId="11" fillId="0" borderId="6" xfId="6" applyNumberFormat="1" applyFont="1" applyFill="1" applyBorder="1" applyAlignment="1" applyProtection="1">
      <alignment horizontal="right" vertical="top" shrinkToFit="1"/>
    </xf>
    <xf numFmtId="0" fontId="11" fillId="0" borderId="2" xfId="5" applyNumberFormat="1" applyFont="1" applyFill="1" applyProtection="1">
      <alignment vertical="top" wrapText="1"/>
    </xf>
    <xf numFmtId="164" fontId="4" fillId="0" borderId="0" xfId="0" applyNumberFormat="1" applyFont="1" applyFill="1" applyProtection="1">
      <protection locked="0"/>
    </xf>
    <xf numFmtId="164" fontId="11" fillId="0" borderId="9" xfId="7" applyNumberFormat="1" applyFont="1" applyFill="1" applyBorder="1" applyProtection="1">
      <alignment horizontal="right" vertical="top" shrinkToFit="1"/>
    </xf>
    <xf numFmtId="164" fontId="11" fillId="0" borderId="8" xfId="6" applyNumberFormat="1" applyFont="1" applyFill="1" applyBorder="1" applyAlignment="1" applyProtection="1">
      <alignment horizontal="right" vertical="top" shrinkToFit="1"/>
    </xf>
    <xf numFmtId="0" fontId="4" fillId="0" borderId="5" xfId="0" applyFont="1" applyFill="1" applyBorder="1" applyProtection="1">
      <protection locked="0"/>
    </xf>
    <xf numFmtId="164" fontId="11" fillId="0" borderId="11" xfId="7" applyNumberFormat="1" applyFont="1" applyFill="1" applyBorder="1" applyProtection="1">
      <alignment horizontal="right" vertical="top" shrinkToFit="1"/>
    </xf>
    <xf numFmtId="0" fontId="9" fillId="0" borderId="2" xfId="5" applyNumberFormat="1" applyFont="1" applyFill="1" applyProtection="1">
      <alignment vertical="top" wrapText="1"/>
    </xf>
    <xf numFmtId="49" fontId="10" fillId="0" borderId="2" xfId="6" applyNumberFormat="1" applyFont="1" applyFill="1" applyProtection="1">
      <alignment horizontal="center" vertical="top" shrinkToFit="1"/>
    </xf>
    <xf numFmtId="164" fontId="10" fillId="0" borderId="2" xfId="7" applyNumberFormat="1" applyFont="1" applyFill="1" applyProtection="1">
      <alignment horizontal="right" vertical="top" shrinkToFit="1"/>
    </xf>
    <xf numFmtId="0" fontId="8" fillId="0" borderId="0" xfId="0" applyFont="1" applyFill="1" applyProtection="1">
      <protection locked="0"/>
    </xf>
    <xf numFmtId="165" fontId="11" fillId="5" borderId="6" xfId="7" applyNumberFormat="1" applyFont="1" applyFill="1" applyBorder="1" applyProtection="1">
      <alignment horizontal="right" vertical="top" shrinkToFit="1"/>
    </xf>
    <xf numFmtId="165" fontId="11" fillId="5" borderId="10" xfId="7" applyNumberFormat="1" applyFont="1" applyFill="1" applyBorder="1" applyProtection="1">
      <alignment horizontal="right" vertical="top" shrinkToFit="1"/>
    </xf>
    <xf numFmtId="165" fontId="11" fillId="0" borderId="8" xfId="7" applyNumberFormat="1" applyFont="1" applyFill="1" applyBorder="1" applyProtection="1">
      <alignment horizontal="right" vertical="top" shrinkToFit="1"/>
    </xf>
    <xf numFmtId="165" fontId="11" fillId="0" borderId="5" xfId="7" applyNumberFormat="1" applyFont="1" applyFill="1" applyBorder="1" applyProtection="1">
      <alignment horizontal="right" vertical="top" shrinkToFit="1"/>
    </xf>
    <xf numFmtId="165" fontId="11" fillId="0" borderId="6" xfId="7" applyNumberFormat="1" applyFont="1" applyFill="1" applyBorder="1" applyProtection="1">
      <alignment horizontal="right" vertical="top" shrinkToFit="1"/>
    </xf>
    <xf numFmtId="165" fontId="11" fillId="5" borderId="7" xfId="7" applyNumberFormat="1" applyFont="1" applyFill="1" applyBorder="1" applyProtection="1">
      <alignment horizontal="right" vertical="top" shrinkToFit="1"/>
    </xf>
    <xf numFmtId="165" fontId="11" fillId="0" borderId="7" xfId="7" applyNumberFormat="1" applyFont="1" applyFill="1" applyBorder="1" applyProtection="1">
      <alignment horizontal="right" vertical="top" shrinkToFit="1"/>
    </xf>
    <xf numFmtId="165" fontId="11" fillId="0" borderId="10" xfId="7" applyNumberFormat="1" applyFont="1" applyFill="1" applyBorder="1" applyProtection="1">
      <alignment horizontal="right" vertical="top" shrinkToFit="1"/>
    </xf>
    <xf numFmtId="165" fontId="11" fillId="5" borderId="8" xfId="7" applyNumberFormat="1" applyFont="1" applyFill="1" applyBorder="1" applyProtection="1">
      <alignment horizontal="right" vertical="top" shrinkToFit="1"/>
    </xf>
    <xf numFmtId="164" fontId="0" fillId="5" borderId="0" xfId="0" applyNumberFormat="1" applyFont="1" applyFill="1" applyProtection="1">
      <protection locked="0"/>
    </xf>
    <xf numFmtId="164" fontId="11" fillId="5" borderId="2" xfId="6" applyNumberFormat="1" applyFont="1" applyFill="1" applyAlignment="1" applyProtection="1">
      <alignment horizontal="right" vertical="top" shrinkToFit="1"/>
    </xf>
    <xf numFmtId="164" fontId="10" fillId="5" borderId="2" xfId="6" applyNumberFormat="1" applyFont="1" applyFill="1" applyAlignment="1" applyProtection="1">
      <alignment horizontal="right" vertical="top" shrinkToFit="1"/>
    </xf>
    <xf numFmtId="164" fontId="11" fillId="5" borderId="4" xfId="6" applyNumberFormat="1" applyFont="1" applyFill="1" applyBorder="1" applyAlignment="1" applyProtection="1">
      <alignment horizontal="right" vertical="top" shrinkToFit="1"/>
    </xf>
    <xf numFmtId="164" fontId="11" fillId="5" borderId="5" xfId="6" applyNumberFormat="1" applyFont="1" applyFill="1" applyBorder="1" applyAlignment="1" applyProtection="1">
      <alignment horizontal="right" vertical="top" shrinkToFit="1"/>
    </xf>
    <xf numFmtId="164" fontId="2" fillId="5" borderId="1" xfId="2" applyNumberFormat="1" applyFont="1" applyFill="1" applyAlignment="1" applyProtection="1">
      <alignment horizontal="right"/>
    </xf>
    <xf numFmtId="164" fontId="0" fillId="5" borderId="0" xfId="0" applyNumberFormat="1" applyFont="1" applyFill="1" applyAlignment="1" applyProtection="1">
      <alignment horizontal="right"/>
      <protection locked="0"/>
    </xf>
    <xf numFmtId="0" fontId="11" fillId="5" borderId="1" xfId="3" applyFont="1" applyFill="1">
      <alignment horizontal="right"/>
    </xf>
    <xf numFmtId="0" fontId="6" fillId="5" borderId="1" xfId="1" applyNumberFormat="1" applyFont="1" applyFill="1" applyProtection="1">
      <alignment horizontal="center"/>
    </xf>
    <xf numFmtId="0" fontId="6" fillId="5" borderId="1" xfId="1" applyFont="1" applyFill="1">
      <alignment horizontal="center"/>
    </xf>
    <xf numFmtId="0" fontId="2" fillId="5" borderId="1" xfId="3" applyNumberFormat="1" applyFont="1" applyFill="1" applyProtection="1">
      <alignment horizontal="right"/>
    </xf>
    <xf numFmtId="0" fontId="2" fillId="5" borderId="1" xfId="3" applyFont="1" applyFill="1">
      <alignment horizontal="right"/>
    </xf>
    <xf numFmtId="0" fontId="2" fillId="5" borderId="1" xfId="12" applyNumberFormat="1" applyFont="1" applyFill="1" applyProtection="1">
      <alignment horizontal="left" wrapText="1"/>
    </xf>
    <xf numFmtId="0" fontId="2" fillId="5" borderId="1" xfId="12" applyFont="1" applyFill="1">
      <alignment horizontal="left" wrapText="1"/>
    </xf>
    <xf numFmtId="0" fontId="7" fillId="5" borderId="1" xfId="1" applyNumberFormat="1" applyFont="1" applyFill="1" applyAlignment="1" applyProtection="1">
      <alignment horizontal="center" wrapText="1"/>
    </xf>
  </cellXfs>
  <cellStyles count="25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GridLines="0" tabSelected="1" zoomScaleNormal="100" zoomScaleSheetLayoutView="100" workbookViewId="0">
      <pane ySplit="4" topLeftCell="A59" activePane="bottomLeft" state="frozen"/>
      <selection pane="bottomLeft" activeCell="Q69" sqref="Q69"/>
    </sheetView>
  </sheetViews>
  <sheetFormatPr defaultRowHeight="15" outlineLevelRow="1" x14ac:dyDescent="0.25"/>
  <cols>
    <col min="1" max="1" width="40" style="1" customWidth="1"/>
    <col min="2" max="2" width="10.42578125" style="1" customWidth="1"/>
    <col min="3" max="3" width="13.5703125" style="13" customWidth="1"/>
    <col min="4" max="4" width="17.28515625" style="78" customWidth="1"/>
    <col min="5" max="5" width="13.7109375" style="30" customWidth="1"/>
    <col min="6" max="7" width="11.7109375" style="15" customWidth="1"/>
    <col min="8" max="8" width="11.7109375" style="30" customWidth="1"/>
    <col min="9" max="10" width="11.7109375" style="15" customWidth="1"/>
    <col min="11" max="11" width="12.5703125" style="30" customWidth="1"/>
    <col min="12" max="13" width="11.7109375" style="15" customWidth="1"/>
    <col min="14" max="16384" width="9.140625" style="1"/>
  </cols>
  <sheetData>
    <row r="1" spans="1:13" ht="33" customHeight="1" x14ac:dyDescent="0.25">
      <c r="A1" s="86" t="s">
        <v>96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5.75" customHeight="1" x14ac:dyDescent="0.2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17"/>
      <c r="M2" s="17"/>
    </row>
    <row r="3" spans="1:13" ht="12" customHeight="1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18"/>
      <c r="M3" s="79" t="s">
        <v>17</v>
      </c>
    </row>
    <row r="4" spans="1:13" ht="59.25" customHeight="1" x14ac:dyDescent="0.25">
      <c r="A4" s="31" t="s">
        <v>0</v>
      </c>
      <c r="B4" s="16" t="s">
        <v>16</v>
      </c>
      <c r="C4" s="8" t="s">
        <v>97</v>
      </c>
      <c r="D4" s="22" t="s">
        <v>170</v>
      </c>
      <c r="E4" s="22" t="s">
        <v>171</v>
      </c>
      <c r="F4" s="16" t="s">
        <v>98</v>
      </c>
      <c r="G4" s="16" t="s">
        <v>99</v>
      </c>
      <c r="H4" s="22" t="s">
        <v>94</v>
      </c>
      <c r="I4" s="16" t="s">
        <v>100</v>
      </c>
      <c r="J4" s="16" t="s">
        <v>101</v>
      </c>
      <c r="K4" s="22" t="s">
        <v>172</v>
      </c>
      <c r="L4" s="16" t="s">
        <v>102</v>
      </c>
      <c r="M4" s="16" t="s">
        <v>103</v>
      </c>
    </row>
    <row r="5" spans="1:13" ht="19.5" customHeight="1" x14ac:dyDescent="0.25">
      <c r="A5" s="31">
        <v>1</v>
      </c>
      <c r="B5" s="16">
        <v>2</v>
      </c>
      <c r="C5" s="9">
        <v>3</v>
      </c>
      <c r="D5" s="32">
        <v>4</v>
      </c>
      <c r="E5" s="32">
        <v>5</v>
      </c>
      <c r="F5" s="16" t="s">
        <v>18</v>
      </c>
      <c r="G5" s="16" t="s">
        <v>19</v>
      </c>
      <c r="H5" s="22">
        <v>8</v>
      </c>
      <c r="I5" s="16" t="s">
        <v>20</v>
      </c>
      <c r="J5" s="16" t="s">
        <v>21</v>
      </c>
      <c r="K5" s="22">
        <v>11</v>
      </c>
      <c r="L5" s="16" t="s">
        <v>22</v>
      </c>
      <c r="M5" s="16" t="s">
        <v>23</v>
      </c>
    </row>
    <row r="6" spans="1:13" s="3" customFormat="1" x14ac:dyDescent="0.25">
      <c r="A6" s="33" t="s">
        <v>1</v>
      </c>
      <c r="B6" s="34" t="s">
        <v>24</v>
      </c>
      <c r="C6" s="4">
        <v>1677634.90274</v>
      </c>
      <c r="D6" s="4">
        <v>2927471.8</v>
      </c>
      <c r="E6" s="23">
        <v>2900095.9714699998</v>
      </c>
      <c r="F6" s="5">
        <v>1.7286812325693828</v>
      </c>
      <c r="G6" s="5">
        <v>0.99064864483750104</v>
      </c>
      <c r="H6" s="23">
        <v>1917737.7125899999</v>
      </c>
      <c r="I6" s="5">
        <v>1.1431198227086545</v>
      </c>
      <c r="J6" s="5">
        <v>0.65508324028603793</v>
      </c>
      <c r="K6" s="23">
        <v>1835440.2267700001</v>
      </c>
      <c r="L6" s="5">
        <v>1.0940641636462523</v>
      </c>
      <c r="M6" s="5">
        <v>0.62697110413497414</v>
      </c>
    </row>
    <row r="7" spans="1:13" ht="38.25" outlineLevel="1" x14ac:dyDescent="0.25">
      <c r="A7" s="35" t="s">
        <v>109</v>
      </c>
      <c r="B7" s="36" t="s">
        <v>25</v>
      </c>
      <c r="C7" s="6">
        <v>2090.5868999999998</v>
      </c>
      <c r="D7" s="73">
        <v>3539.4</v>
      </c>
      <c r="E7" s="24">
        <v>2399.9009500000002</v>
      </c>
      <c r="F7" s="63">
        <v>1.1479556051939293</v>
      </c>
      <c r="G7" s="63">
        <v>0.67805304571396285</v>
      </c>
      <c r="H7" s="24">
        <v>2494.0929700000002</v>
      </c>
      <c r="I7" s="63">
        <v>1.1930109052151816</v>
      </c>
      <c r="J7" s="63">
        <v>0.70466547154885006</v>
      </c>
      <c r="K7" s="24">
        <v>2494.0929700000002</v>
      </c>
      <c r="L7" s="63">
        <v>1.1930109052151816</v>
      </c>
      <c r="M7" s="63">
        <v>0.70466547154885006</v>
      </c>
    </row>
    <row r="8" spans="1:13" ht="54" customHeight="1" outlineLevel="1" x14ac:dyDescent="0.25">
      <c r="A8" s="35" t="s">
        <v>110</v>
      </c>
      <c r="B8" s="36" t="s">
        <v>26</v>
      </c>
      <c r="C8" s="6">
        <v>170818.59072000001</v>
      </c>
      <c r="D8" s="73">
        <v>184104.2</v>
      </c>
      <c r="E8" s="24">
        <v>217783.77997999999</v>
      </c>
      <c r="F8" s="63">
        <v>1.2749419080326199</v>
      </c>
      <c r="G8" s="63">
        <v>1.1829375971868104</v>
      </c>
      <c r="H8" s="24">
        <v>205940.79975000001</v>
      </c>
      <c r="I8" s="63">
        <v>1.2056111625904415</v>
      </c>
      <c r="J8" s="63">
        <v>1.1186100031938435</v>
      </c>
      <c r="K8" s="24">
        <v>205925.79975000001</v>
      </c>
      <c r="L8" s="63">
        <v>1.2055233501343336</v>
      </c>
      <c r="M8" s="63">
        <v>1.118528527594699</v>
      </c>
    </row>
    <row r="9" spans="1:13" ht="51" customHeight="1" outlineLevel="1" x14ac:dyDescent="0.25">
      <c r="A9" s="35" t="s">
        <v>111</v>
      </c>
      <c r="B9" s="36" t="s">
        <v>27</v>
      </c>
      <c r="C9" s="6">
        <v>461786.53220999998</v>
      </c>
      <c r="D9" s="73">
        <v>550613.69999999995</v>
      </c>
      <c r="E9" s="24">
        <v>570922.48746000009</v>
      </c>
      <c r="F9" s="63">
        <v>1.2363342099383052</v>
      </c>
      <c r="G9" s="63">
        <v>1.0368839123690532</v>
      </c>
      <c r="H9" s="24">
        <v>552964.31536999997</v>
      </c>
      <c r="I9" s="63">
        <v>1.197445739102968</v>
      </c>
      <c r="J9" s="63">
        <v>1.0042690826072798</v>
      </c>
      <c r="K9" s="24">
        <v>552964.31536999997</v>
      </c>
      <c r="L9" s="63">
        <v>1.197445739102968</v>
      </c>
      <c r="M9" s="63">
        <v>1.0042690826072798</v>
      </c>
    </row>
    <row r="10" spans="1:13" outlineLevel="1" x14ac:dyDescent="0.25">
      <c r="A10" s="35" t="s">
        <v>112</v>
      </c>
      <c r="B10" s="36" t="s">
        <v>28</v>
      </c>
      <c r="C10" s="6">
        <v>130848.41613</v>
      </c>
      <c r="D10" s="73">
        <v>143222.9</v>
      </c>
      <c r="E10" s="24">
        <v>151112.47975999999</v>
      </c>
      <c r="F10" s="63">
        <v>1.1548667093521967</v>
      </c>
      <c r="G10" s="63">
        <v>1.0550860215789513</v>
      </c>
      <c r="H10" s="24">
        <v>150225.35629</v>
      </c>
      <c r="I10" s="63">
        <v>1.1480869293881915</v>
      </c>
      <c r="J10" s="63">
        <v>1.0488920158019424</v>
      </c>
      <c r="K10" s="24">
        <v>150170.65628999998</v>
      </c>
      <c r="L10" s="63">
        <v>1.1476688884090354</v>
      </c>
      <c r="M10" s="63">
        <v>1.0485100936372604</v>
      </c>
    </row>
    <row r="11" spans="1:13" ht="42.75" customHeight="1" outlineLevel="1" x14ac:dyDescent="0.25">
      <c r="A11" s="35" t="s">
        <v>113</v>
      </c>
      <c r="B11" s="36" t="s">
        <v>29</v>
      </c>
      <c r="C11" s="6">
        <v>134149.07027</v>
      </c>
      <c r="D11" s="73">
        <v>163747.9</v>
      </c>
      <c r="E11" s="24">
        <v>165014.83883000002</v>
      </c>
      <c r="F11" s="63">
        <v>1.2300855943159124</v>
      </c>
      <c r="G11" s="63">
        <v>1.0077371302471667</v>
      </c>
      <c r="H11" s="24">
        <v>168631.24284999998</v>
      </c>
      <c r="I11" s="63">
        <v>1.2570436940829943</v>
      </c>
      <c r="J11" s="63">
        <v>1.0298223235229276</v>
      </c>
      <c r="K11" s="24">
        <v>168631.24284999998</v>
      </c>
      <c r="L11" s="63">
        <v>1.2570436940829943</v>
      </c>
      <c r="M11" s="63">
        <v>1.0298223235229276</v>
      </c>
    </row>
    <row r="12" spans="1:13" ht="25.5" outlineLevel="1" x14ac:dyDescent="0.25">
      <c r="A12" s="35" t="s">
        <v>114</v>
      </c>
      <c r="B12" s="36" t="s">
        <v>30</v>
      </c>
      <c r="C12" s="6">
        <v>30296.862160000001</v>
      </c>
      <c r="D12" s="73">
        <v>189392.2</v>
      </c>
      <c r="E12" s="24">
        <v>43840.234600000003</v>
      </c>
      <c r="F12" s="63">
        <v>1.447022281333177</v>
      </c>
      <c r="G12" s="63">
        <v>0.23147856458713717</v>
      </c>
      <c r="H12" s="24">
        <v>45725.232739999999</v>
      </c>
      <c r="I12" s="63">
        <v>1.5092398842666153</v>
      </c>
      <c r="J12" s="63">
        <v>0.24143144617360163</v>
      </c>
      <c r="K12" s="24">
        <v>45725.232739999999</v>
      </c>
      <c r="L12" s="63">
        <v>1.5092398842666153</v>
      </c>
      <c r="M12" s="63">
        <v>0.24143144617360163</v>
      </c>
    </row>
    <row r="13" spans="1:13" outlineLevel="1" x14ac:dyDescent="0.25">
      <c r="A13" s="35" t="s">
        <v>105</v>
      </c>
      <c r="B13" s="36" t="s">
        <v>106</v>
      </c>
      <c r="C13" s="6"/>
      <c r="D13" s="73">
        <v>4300</v>
      </c>
      <c r="E13" s="24">
        <v>5000</v>
      </c>
      <c r="F13" s="63"/>
      <c r="G13" s="63"/>
      <c r="H13" s="24">
        <v>5000</v>
      </c>
      <c r="I13" s="63"/>
      <c r="J13" s="63"/>
      <c r="K13" s="24">
        <v>5000</v>
      </c>
      <c r="L13" s="63"/>
      <c r="M13" s="63"/>
    </row>
    <row r="14" spans="1:13" outlineLevel="1" x14ac:dyDescent="0.25">
      <c r="A14" s="35" t="s">
        <v>115</v>
      </c>
      <c r="B14" s="36" t="s">
        <v>31</v>
      </c>
      <c r="C14" s="6">
        <v>0</v>
      </c>
      <c r="D14" s="73">
        <v>493562.80000000005</v>
      </c>
      <c r="E14" s="24">
        <v>800000</v>
      </c>
      <c r="F14" s="63"/>
      <c r="G14" s="63">
        <v>1.6208676991053619</v>
      </c>
      <c r="H14" s="24">
        <v>100000</v>
      </c>
      <c r="I14" s="63"/>
      <c r="J14" s="63">
        <v>0.20260846238817024</v>
      </c>
      <c r="K14" s="24">
        <v>100000</v>
      </c>
      <c r="L14" s="63"/>
      <c r="M14" s="63">
        <v>0.20260846238817024</v>
      </c>
    </row>
    <row r="15" spans="1:13" outlineLevel="1" x14ac:dyDescent="0.25">
      <c r="A15" s="35" t="s">
        <v>116</v>
      </c>
      <c r="B15" s="36" t="s">
        <v>32</v>
      </c>
      <c r="C15" s="6">
        <v>747644.84435000003</v>
      </c>
      <c r="D15" s="73">
        <v>1194988.7</v>
      </c>
      <c r="E15" s="24">
        <v>944022.24988999998</v>
      </c>
      <c r="F15" s="63">
        <v>1.262661351875876</v>
      </c>
      <c r="G15" s="63">
        <v>0.78998424829456548</v>
      </c>
      <c r="H15" s="24">
        <v>686756.67261999997</v>
      </c>
      <c r="I15" s="63">
        <v>0.91856003262760944</v>
      </c>
      <c r="J15" s="63">
        <v>0.57469721062634316</v>
      </c>
      <c r="K15" s="24">
        <v>604528.88679999998</v>
      </c>
      <c r="L15" s="63">
        <v>0.80857761725833266</v>
      </c>
      <c r="M15" s="63">
        <v>0.50588669733864433</v>
      </c>
    </row>
    <row r="16" spans="1:13" s="3" customFormat="1" x14ac:dyDescent="0.25">
      <c r="A16" s="45" t="s">
        <v>2</v>
      </c>
      <c r="B16" s="38" t="s">
        <v>33</v>
      </c>
      <c r="C16" s="4">
        <v>92827.694310000006</v>
      </c>
      <c r="D16" s="74">
        <v>368680.10245000001</v>
      </c>
      <c r="E16" s="25">
        <v>22432.6</v>
      </c>
      <c r="F16" s="5">
        <v>0.24165848529088599</v>
      </c>
      <c r="G16" s="5">
        <v>6.0845702957463735E-2</v>
      </c>
      <c r="H16" s="25">
        <v>23220.2</v>
      </c>
      <c r="I16" s="5">
        <v>0.25014302221550028</v>
      </c>
      <c r="J16" s="5">
        <v>6.2981972299818098E-2</v>
      </c>
      <c r="K16" s="25">
        <v>0</v>
      </c>
      <c r="L16" s="5">
        <v>0</v>
      </c>
      <c r="M16" s="5">
        <v>0</v>
      </c>
    </row>
    <row r="17" spans="1:13" ht="12.75" customHeight="1" outlineLevel="1" x14ac:dyDescent="0.25">
      <c r="A17" s="46" t="s">
        <v>117</v>
      </c>
      <c r="B17" s="36" t="s">
        <v>34</v>
      </c>
      <c r="C17" s="6">
        <v>92827.694310000006</v>
      </c>
      <c r="D17" s="73">
        <v>368680.1</v>
      </c>
      <c r="E17" s="24">
        <v>22432.6</v>
      </c>
      <c r="F17" s="63">
        <v>0.24165848529088599</v>
      </c>
      <c r="G17" s="63">
        <v>6.0845703361803366E-2</v>
      </c>
      <c r="H17" s="24">
        <v>23220.2</v>
      </c>
      <c r="I17" s="63">
        <v>0.25014302221550028</v>
      </c>
      <c r="J17" s="63">
        <v>6.2981972718353943E-2</v>
      </c>
      <c r="K17" s="24">
        <v>0</v>
      </c>
      <c r="L17" s="63">
        <v>0</v>
      </c>
      <c r="M17" s="63">
        <v>0</v>
      </c>
    </row>
    <row r="18" spans="1:13" s="3" customFormat="1" ht="27.75" customHeight="1" x14ac:dyDescent="0.25">
      <c r="A18" s="45" t="s">
        <v>3</v>
      </c>
      <c r="B18" s="38" t="s">
        <v>35</v>
      </c>
      <c r="C18" s="4">
        <v>489253.94906000001</v>
      </c>
      <c r="D18" s="74">
        <v>493193.1</v>
      </c>
      <c r="E18" s="25">
        <v>509194.54689999996</v>
      </c>
      <c r="F18" s="5">
        <v>1.0407571525550519</v>
      </c>
      <c r="G18" s="5">
        <v>1.0324445879311774</v>
      </c>
      <c r="H18" s="25">
        <v>476512.83406999998</v>
      </c>
      <c r="I18" s="5">
        <v>0.97395807429969761</v>
      </c>
      <c r="J18" s="5">
        <v>0.96617903630444146</v>
      </c>
      <c r="K18" s="25">
        <v>422418.53406999999</v>
      </c>
      <c r="L18" s="5">
        <v>0.86339320281745213</v>
      </c>
      <c r="M18" s="5">
        <v>0.85649725040759905</v>
      </c>
    </row>
    <row r="19" spans="1:13" outlineLevel="1" x14ac:dyDescent="0.25">
      <c r="A19" s="46" t="s">
        <v>118</v>
      </c>
      <c r="B19" s="36" t="s">
        <v>36</v>
      </c>
      <c r="C19" s="6">
        <v>64166.24598</v>
      </c>
      <c r="D19" s="73">
        <v>55418.2</v>
      </c>
      <c r="E19" s="24">
        <v>58252.849099999999</v>
      </c>
      <c r="F19" s="63">
        <v>0.90784256130796326</v>
      </c>
      <c r="G19" s="64">
        <v>1.0511501474244924</v>
      </c>
      <c r="H19" s="24">
        <v>54094.3</v>
      </c>
      <c r="I19" s="63">
        <v>0.8430335790075778</v>
      </c>
      <c r="J19" s="63">
        <v>0.97611073618414179</v>
      </c>
      <c r="K19" s="24">
        <v>0</v>
      </c>
      <c r="L19" s="63">
        <v>0</v>
      </c>
      <c r="M19" s="63">
        <v>0</v>
      </c>
    </row>
    <row r="20" spans="1:13" s="49" customFormat="1" ht="17.25" customHeight="1" outlineLevel="1" x14ac:dyDescent="0.25">
      <c r="A20" s="53" t="s">
        <v>120</v>
      </c>
      <c r="B20" s="47" t="s">
        <v>93</v>
      </c>
      <c r="C20" s="52">
        <v>425087.70308000001</v>
      </c>
      <c r="D20" s="73"/>
      <c r="E20" s="54"/>
      <c r="F20" s="65">
        <v>0</v>
      </c>
      <c r="G20" s="66"/>
      <c r="H20" s="55"/>
      <c r="I20" s="67">
        <v>0</v>
      </c>
      <c r="J20" s="67"/>
      <c r="K20" s="43"/>
      <c r="L20" s="67">
        <v>0</v>
      </c>
      <c r="M20" s="67"/>
    </row>
    <row r="21" spans="1:13" s="49" customFormat="1" ht="45" customHeight="1" outlineLevel="1" x14ac:dyDescent="0.25">
      <c r="A21" s="48" t="s">
        <v>119</v>
      </c>
      <c r="B21" s="47" t="s">
        <v>37</v>
      </c>
      <c r="C21" s="52"/>
      <c r="D21" s="73">
        <v>437774.9</v>
      </c>
      <c r="E21" s="43">
        <v>450941.69780000002</v>
      </c>
      <c r="F21" s="67"/>
      <c r="G21" s="67">
        <v>1.0300766393870457</v>
      </c>
      <c r="H21" s="43">
        <v>422418.53406999999</v>
      </c>
      <c r="I21" s="67"/>
      <c r="J21" s="67">
        <v>0.96492177616852859</v>
      </c>
      <c r="K21" s="43">
        <v>422418.53406999999</v>
      </c>
      <c r="L21" s="67"/>
      <c r="M21" s="67">
        <v>0.96492177616852859</v>
      </c>
    </row>
    <row r="22" spans="1:13" s="3" customFormat="1" x14ac:dyDescent="0.25">
      <c r="A22" s="45" t="s">
        <v>4</v>
      </c>
      <c r="B22" s="38" t="s">
        <v>38</v>
      </c>
      <c r="C22" s="4">
        <v>11497016.404790001</v>
      </c>
      <c r="D22" s="74">
        <v>15494293.1</v>
      </c>
      <c r="E22" s="25">
        <v>14493690.641700001</v>
      </c>
      <c r="F22" s="5">
        <v>1.2606479917399698</v>
      </c>
      <c r="G22" s="5">
        <v>0.93542122561887009</v>
      </c>
      <c r="H22" s="25">
        <v>10339112.184530001</v>
      </c>
      <c r="I22" s="5">
        <v>0.89928654709254985</v>
      </c>
      <c r="J22" s="5">
        <v>0.66728518156985173</v>
      </c>
      <c r="K22" s="25">
        <v>7425300.1205000002</v>
      </c>
      <c r="L22" s="5">
        <v>0.64584583156777942</v>
      </c>
      <c r="M22" s="5">
        <v>0.47922806626783127</v>
      </c>
    </row>
    <row r="23" spans="1:13" outlineLevel="1" x14ac:dyDescent="0.25">
      <c r="A23" s="46" t="s">
        <v>121</v>
      </c>
      <c r="B23" s="36" t="s">
        <v>39</v>
      </c>
      <c r="C23" s="6">
        <v>354368.81067000004</v>
      </c>
      <c r="D23" s="73">
        <v>331861.59999999998</v>
      </c>
      <c r="E23" s="24">
        <v>299228.64160999999</v>
      </c>
      <c r="F23" s="63">
        <v>0.84439892168910879</v>
      </c>
      <c r="G23" s="63">
        <v>0.90166696481304254</v>
      </c>
      <c r="H23" s="24">
        <v>303126.90327999997</v>
      </c>
      <c r="I23" s="63">
        <v>0.85539949948439953</v>
      </c>
      <c r="J23" s="63">
        <v>0.91341361362688545</v>
      </c>
      <c r="K23" s="24">
        <v>300127.09527999995</v>
      </c>
      <c r="L23" s="63">
        <v>0.8469342849686855</v>
      </c>
      <c r="M23" s="63">
        <v>0.90437427915733537</v>
      </c>
    </row>
    <row r="24" spans="1:13" outlineLevel="1" x14ac:dyDescent="0.25">
      <c r="A24" s="46" t="s">
        <v>122</v>
      </c>
      <c r="B24" s="36" t="s">
        <v>107</v>
      </c>
      <c r="C24" s="6"/>
      <c r="D24" s="73">
        <v>416066</v>
      </c>
      <c r="E24" s="24">
        <v>727972.59941999998</v>
      </c>
      <c r="F24" s="63"/>
      <c r="G24" s="63"/>
      <c r="H24" s="24">
        <v>575347.20773999998</v>
      </c>
      <c r="I24" s="63"/>
      <c r="J24" s="63"/>
      <c r="K24" s="24">
        <v>575347.20773999998</v>
      </c>
      <c r="L24" s="63"/>
      <c r="M24" s="63"/>
    </row>
    <row r="25" spans="1:13" outlineLevel="1" x14ac:dyDescent="0.25">
      <c r="A25" s="46" t="s">
        <v>123</v>
      </c>
      <c r="B25" s="36" t="s">
        <v>40</v>
      </c>
      <c r="C25" s="6">
        <v>951371.42358000006</v>
      </c>
      <c r="D25" s="73">
        <v>890832.9</v>
      </c>
      <c r="E25" s="24">
        <v>961951.65610000002</v>
      </c>
      <c r="F25" s="63">
        <v>1.0111210324987339</v>
      </c>
      <c r="G25" s="63">
        <v>1.0798340026507778</v>
      </c>
      <c r="H25" s="24">
        <v>847248.90457000001</v>
      </c>
      <c r="I25" s="63">
        <v>0.89055534312961793</v>
      </c>
      <c r="J25" s="63">
        <v>0.95107500471749529</v>
      </c>
      <c r="K25" s="24">
        <v>411000.09854000004</v>
      </c>
      <c r="L25" s="63">
        <v>0.43200803424745643</v>
      </c>
      <c r="M25" s="63">
        <v>0.46136609743533274</v>
      </c>
    </row>
    <row r="26" spans="1:13" outlineLevel="1" x14ac:dyDescent="0.25">
      <c r="A26" s="46" t="s">
        <v>124</v>
      </c>
      <c r="B26" s="36" t="s">
        <v>41</v>
      </c>
      <c r="C26" s="6">
        <v>330335.31043000001</v>
      </c>
      <c r="D26" s="73">
        <v>67537.900000000009</v>
      </c>
      <c r="E26" s="24">
        <v>47363.499640000002</v>
      </c>
      <c r="F26" s="63">
        <v>0.1433800691132491</v>
      </c>
      <c r="G26" s="63">
        <v>0.70128771608237739</v>
      </c>
      <c r="H26" s="24">
        <v>47139.546579999995</v>
      </c>
      <c r="I26" s="63">
        <v>0.14270211234347938</v>
      </c>
      <c r="J26" s="63">
        <v>0.69797175482210716</v>
      </c>
      <c r="K26" s="24">
        <v>40990.046579999995</v>
      </c>
      <c r="L26" s="63">
        <v>0.12408617936315357</v>
      </c>
      <c r="M26" s="63">
        <v>0.60691917545555885</v>
      </c>
    </row>
    <row r="27" spans="1:13" outlineLevel="1" x14ac:dyDescent="0.25">
      <c r="A27" s="46" t="s">
        <v>125</v>
      </c>
      <c r="B27" s="36" t="s">
        <v>42</v>
      </c>
      <c r="C27" s="6">
        <v>214612.11969999998</v>
      </c>
      <c r="D27" s="73">
        <v>230716.1</v>
      </c>
      <c r="E27" s="24">
        <v>213602.39155</v>
      </c>
      <c r="F27" s="63">
        <v>0.99529510191963322</v>
      </c>
      <c r="G27" s="63">
        <v>0.92582351881814917</v>
      </c>
      <c r="H27" s="24">
        <v>197382.97778000002</v>
      </c>
      <c r="I27" s="63">
        <v>0.9197196228056268</v>
      </c>
      <c r="J27" s="63">
        <v>0.85552320700635986</v>
      </c>
      <c r="K27" s="24">
        <v>11862.17778</v>
      </c>
      <c r="L27" s="63">
        <v>5.5272636962822939E-2</v>
      </c>
      <c r="M27" s="63">
        <v>5.1414607736521206E-2</v>
      </c>
    </row>
    <row r="28" spans="1:13" outlineLevel="1" x14ac:dyDescent="0.25">
      <c r="A28" s="46" t="s">
        <v>126</v>
      </c>
      <c r="B28" s="36" t="s">
        <v>43</v>
      </c>
      <c r="C28" s="6">
        <v>448892.04367000004</v>
      </c>
      <c r="D28" s="73">
        <v>922008.3</v>
      </c>
      <c r="E28" s="24">
        <v>576760.17145000002</v>
      </c>
      <c r="F28" s="63">
        <v>1.2848527381652621</v>
      </c>
      <c r="G28" s="63">
        <v>0.62554770000443594</v>
      </c>
      <c r="H28" s="24">
        <v>575087.73390999995</v>
      </c>
      <c r="I28" s="63">
        <v>1.2811270371563364</v>
      </c>
      <c r="J28" s="63">
        <v>0.62373379275436014</v>
      </c>
      <c r="K28" s="24">
        <v>570072.88884000003</v>
      </c>
      <c r="L28" s="63">
        <v>1.2699554311082539</v>
      </c>
      <c r="M28" s="63">
        <v>0.6182947472815592</v>
      </c>
    </row>
    <row r="29" spans="1:13" outlineLevel="1" x14ac:dyDescent="0.25">
      <c r="A29" s="46" t="s">
        <v>127</v>
      </c>
      <c r="B29" s="36" t="s">
        <v>44</v>
      </c>
      <c r="C29" s="6">
        <v>8807628.9022900015</v>
      </c>
      <c r="D29" s="75">
        <v>11758530.700000001</v>
      </c>
      <c r="E29" s="26">
        <v>9048782.4035299998</v>
      </c>
      <c r="F29" s="63">
        <v>1.0273800706087082</v>
      </c>
      <c r="G29" s="63">
        <v>0.76955043401213374</v>
      </c>
      <c r="H29" s="24">
        <v>7400799.6232000003</v>
      </c>
      <c r="I29" s="63">
        <v>0.8402715084051483</v>
      </c>
      <c r="J29" s="63">
        <v>0.62939833317780081</v>
      </c>
      <c r="K29" s="24">
        <v>5208138.3182700006</v>
      </c>
      <c r="L29" s="63">
        <v>0.59132127114436828</v>
      </c>
      <c r="M29" s="63">
        <v>0.4429242437807302</v>
      </c>
    </row>
    <row r="30" spans="1:13" outlineLevel="1" x14ac:dyDescent="0.25">
      <c r="A30" s="46" t="s">
        <v>108</v>
      </c>
      <c r="B30" s="36" t="s">
        <v>95</v>
      </c>
      <c r="C30" s="44"/>
      <c r="D30" s="76">
        <v>93831.2</v>
      </c>
      <c r="E30" s="27">
        <v>131416.77752</v>
      </c>
      <c r="F30" s="68"/>
      <c r="G30" s="63"/>
      <c r="H30" s="24">
        <v>83539.068750000006</v>
      </c>
      <c r="I30" s="63"/>
      <c r="J30" s="63"/>
      <c r="K30" s="24">
        <v>83539.068750000006</v>
      </c>
      <c r="L30" s="63"/>
      <c r="M30" s="63">
        <v>0.8903122708651281</v>
      </c>
    </row>
    <row r="31" spans="1:13" s="49" customFormat="1" ht="25.5" outlineLevel="1" x14ac:dyDescent="0.25">
      <c r="A31" s="48" t="s">
        <v>129</v>
      </c>
      <c r="B31" s="47" t="s">
        <v>104</v>
      </c>
      <c r="C31" s="56">
        <v>10500</v>
      </c>
      <c r="D31" s="76"/>
      <c r="E31" s="57"/>
      <c r="F31" s="69">
        <v>0</v>
      </c>
      <c r="G31" s="67"/>
      <c r="H31" s="43"/>
      <c r="I31" s="67">
        <v>0</v>
      </c>
      <c r="J31" s="70"/>
      <c r="K31" s="43"/>
      <c r="L31" s="67">
        <v>0</v>
      </c>
      <c r="M31" s="67"/>
    </row>
    <row r="32" spans="1:13" s="49" customFormat="1" ht="25.5" outlineLevel="1" x14ac:dyDescent="0.25">
      <c r="A32" s="48" t="s">
        <v>128</v>
      </c>
      <c r="B32" s="47" t="s">
        <v>45</v>
      </c>
      <c r="C32" s="52">
        <v>379307.79444999999</v>
      </c>
      <c r="D32" s="6">
        <v>782908.4</v>
      </c>
      <c r="E32" s="58">
        <v>2486612.5008800002</v>
      </c>
      <c r="F32" s="67">
        <v>6.5556588534796987</v>
      </c>
      <c r="G32" s="67">
        <v>3.1761218820490367</v>
      </c>
      <c r="H32" s="43">
        <v>309440.21872</v>
      </c>
      <c r="I32" s="65">
        <v>0.81580242549112747</v>
      </c>
      <c r="J32" s="66">
        <v>0.39524447396400397</v>
      </c>
      <c r="K32" s="55">
        <v>224223.21872</v>
      </c>
      <c r="L32" s="67">
        <v>0.5911379149092516</v>
      </c>
      <c r="M32" s="67">
        <v>0.28639776852566662</v>
      </c>
    </row>
    <row r="33" spans="1:13" s="62" customFormat="1" ht="24.75" customHeight="1" x14ac:dyDescent="0.25">
      <c r="A33" s="59" t="s">
        <v>5</v>
      </c>
      <c r="B33" s="60" t="s">
        <v>46</v>
      </c>
      <c r="C33" s="51">
        <v>2893190.4739999999</v>
      </c>
      <c r="D33" s="74">
        <v>3322709.1</v>
      </c>
      <c r="E33" s="61">
        <v>3692240.2562199999</v>
      </c>
      <c r="F33" s="50">
        <v>1.2761829161960665</v>
      </c>
      <c r="G33" s="50">
        <v>1.111213815323165</v>
      </c>
      <c r="H33" s="61">
        <v>791094.53161000006</v>
      </c>
      <c r="I33" s="50">
        <v>0.27343326985183486</v>
      </c>
      <c r="J33" s="50">
        <v>0.23808720769747796</v>
      </c>
      <c r="K33" s="61">
        <v>661085.23548000003</v>
      </c>
      <c r="L33" s="50">
        <v>0.22849696258193888</v>
      </c>
      <c r="M33" s="50">
        <v>0.19895970895556281</v>
      </c>
    </row>
    <row r="34" spans="1:13" s="49" customFormat="1" outlineLevel="1" x14ac:dyDescent="0.25">
      <c r="A34" s="53" t="s">
        <v>133</v>
      </c>
      <c r="B34" s="47" t="s">
        <v>47</v>
      </c>
      <c r="C34" s="52">
        <v>503265.59143000003</v>
      </c>
      <c r="D34" s="73">
        <v>278830.09999999998</v>
      </c>
      <c r="E34" s="43"/>
      <c r="F34" s="67">
        <v>0</v>
      </c>
      <c r="G34" s="67">
        <v>0</v>
      </c>
      <c r="H34" s="43"/>
      <c r="I34" s="67">
        <v>0</v>
      </c>
      <c r="J34" s="67">
        <v>0</v>
      </c>
      <c r="K34" s="43"/>
      <c r="L34" s="67">
        <v>0</v>
      </c>
      <c r="M34" s="67">
        <v>0</v>
      </c>
    </row>
    <row r="35" spans="1:13" outlineLevel="1" x14ac:dyDescent="0.25">
      <c r="A35" s="46" t="s">
        <v>130</v>
      </c>
      <c r="B35" s="36" t="s">
        <v>48</v>
      </c>
      <c r="C35" s="6">
        <v>1207213.6323699998</v>
      </c>
      <c r="D35" s="73">
        <v>1904254.9</v>
      </c>
      <c r="E35" s="24">
        <v>2446669.3671900001</v>
      </c>
      <c r="F35" s="63">
        <v>2.0267078680901762</v>
      </c>
      <c r="G35" s="63">
        <v>1.2848434141826288</v>
      </c>
      <c r="H35" s="24">
        <v>605726.68166</v>
      </c>
      <c r="I35" s="63">
        <v>0.50175599862208187</v>
      </c>
      <c r="J35" s="63">
        <v>0.31809117658565567</v>
      </c>
      <c r="K35" s="24">
        <v>479778.69866000005</v>
      </c>
      <c r="L35" s="63">
        <v>0.39742650827931697</v>
      </c>
      <c r="M35" s="63">
        <v>0.25195088045198155</v>
      </c>
    </row>
    <row r="36" spans="1:13" outlineLevel="1" x14ac:dyDescent="0.25">
      <c r="A36" s="46" t="s">
        <v>131</v>
      </c>
      <c r="B36" s="36" t="s">
        <v>49</v>
      </c>
      <c r="C36" s="6">
        <v>458505.87554000004</v>
      </c>
      <c r="D36" s="73">
        <v>556205.5</v>
      </c>
      <c r="E36" s="24">
        <v>852484.12912000006</v>
      </c>
      <c r="F36" s="63">
        <v>1.8592654415082395</v>
      </c>
      <c r="G36" s="63">
        <v>1.5326783520119813</v>
      </c>
      <c r="H36" s="24">
        <v>44984.665829999998</v>
      </c>
      <c r="I36" s="63">
        <v>9.8111427202584534E-2</v>
      </c>
      <c r="J36" s="63">
        <v>8.087777957966974E-2</v>
      </c>
      <c r="K36" s="24">
        <v>40923.352700000003</v>
      </c>
      <c r="L36" s="63">
        <v>8.9253714909984516E-2</v>
      </c>
      <c r="M36" s="63">
        <v>7.3575958346330628E-2</v>
      </c>
    </row>
    <row r="37" spans="1:13" ht="25.5" outlineLevel="1" x14ac:dyDescent="0.25">
      <c r="A37" s="46" t="s">
        <v>132</v>
      </c>
      <c r="B37" s="36" t="s">
        <v>50</v>
      </c>
      <c r="C37" s="6">
        <v>724205.37465999997</v>
      </c>
      <c r="D37" s="73">
        <v>583418.6</v>
      </c>
      <c r="E37" s="24">
        <v>393086.75991000002</v>
      </c>
      <c r="F37" s="63">
        <v>0.54278354409416862</v>
      </c>
      <c r="G37" s="63">
        <v>0.67376453186442808</v>
      </c>
      <c r="H37" s="24">
        <v>140383.18411999999</v>
      </c>
      <c r="I37" s="63">
        <v>0.19384443837620938</v>
      </c>
      <c r="J37" s="63">
        <v>0.24062171504302399</v>
      </c>
      <c r="K37" s="24">
        <v>140383.18411999999</v>
      </c>
      <c r="L37" s="63">
        <v>0.19384443837620938</v>
      </c>
      <c r="M37" s="63">
        <v>0.24062171504302399</v>
      </c>
    </row>
    <row r="38" spans="1:13" s="3" customFormat="1" x14ac:dyDescent="0.25">
      <c r="A38" s="45" t="s">
        <v>6</v>
      </c>
      <c r="B38" s="38" t="s">
        <v>51</v>
      </c>
      <c r="C38" s="4">
        <v>2063496.55195</v>
      </c>
      <c r="D38" s="74">
        <v>1433463.4999999998</v>
      </c>
      <c r="E38" s="25">
        <v>2801425.2484499998</v>
      </c>
      <c r="F38" s="5">
        <v>1.3576108212066837</v>
      </c>
      <c r="G38" s="5">
        <v>1.95430525329037</v>
      </c>
      <c r="H38" s="25">
        <v>29484.36046</v>
      </c>
      <c r="I38" s="5">
        <v>1.4288543604367713E-2</v>
      </c>
      <c r="J38" s="5">
        <v>2.0568616124512416E-2</v>
      </c>
      <c r="K38" s="25">
        <v>13539.52814</v>
      </c>
      <c r="L38" s="5">
        <v>6.5614493647712536E-3</v>
      </c>
      <c r="M38" s="5">
        <v>9.4453246559818241E-3</v>
      </c>
    </row>
    <row r="39" spans="1:13" ht="15" customHeight="1" outlineLevel="1" x14ac:dyDescent="0.25">
      <c r="A39" s="46" t="s">
        <v>134</v>
      </c>
      <c r="B39" s="36" t="s">
        <v>52</v>
      </c>
      <c r="C39" s="6">
        <v>1588975.2864300001</v>
      </c>
      <c r="D39" s="73">
        <v>449496</v>
      </c>
      <c r="E39" s="24">
        <v>1810307.666</v>
      </c>
      <c r="F39" s="63">
        <v>1.139292524849316</v>
      </c>
      <c r="G39" s="63">
        <v>4.0274166310712438</v>
      </c>
      <c r="H39" s="24">
        <v>0</v>
      </c>
      <c r="I39" s="63">
        <v>0</v>
      </c>
      <c r="J39" s="63">
        <v>0</v>
      </c>
      <c r="K39" s="24">
        <v>0</v>
      </c>
      <c r="L39" s="63">
        <v>0</v>
      </c>
      <c r="M39" s="63">
        <v>0</v>
      </c>
    </row>
    <row r="40" spans="1:13" ht="25.5" outlineLevel="1" x14ac:dyDescent="0.25">
      <c r="A40" s="46" t="s">
        <v>135</v>
      </c>
      <c r="B40" s="36" t="s">
        <v>53</v>
      </c>
      <c r="C40" s="6">
        <v>463928.72662000003</v>
      </c>
      <c r="D40" s="73">
        <v>972454.29999999993</v>
      </c>
      <c r="E40" s="24">
        <v>979204.38245000003</v>
      </c>
      <c r="F40" s="63">
        <v>2.1106784862926968</v>
      </c>
      <c r="G40" s="63">
        <v>1.0069412850043442</v>
      </c>
      <c r="H40" s="24">
        <v>17135.060460000001</v>
      </c>
      <c r="I40" s="63">
        <v>3.6934683016590128E-2</v>
      </c>
      <c r="J40" s="63">
        <v>1.7620427468930933E-2</v>
      </c>
      <c r="K40" s="24">
        <v>13539.52814</v>
      </c>
      <c r="L40" s="63">
        <v>2.9184500469810547E-2</v>
      </c>
      <c r="M40" s="63">
        <v>1.3923048250185126E-2</v>
      </c>
    </row>
    <row r="41" spans="1:13" ht="25.5" outlineLevel="1" x14ac:dyDescent="0.25">
      <c r="A41" s="46" t="s">
        <v>136</v>
      </c>
      <c r="B41" s="36" t="s">
        <v>54</v>
      </c>
      <c r="C41" s="6">
        <v>10592.5389</v>
      </c>
      <c r="D41" s="73">
        <v>11513.2</v>
      </c>
      <c r="E41" s="24">
        <v>11913.2</v>
      </c>
      <c r="F41" s="63">
        <v>1.1246784281339766</v>
      </c>
      <c r="G41" s="63">
        <v>1.03474273008373</v>
      </c>
      <c r="H41" s="24">
        <v>12349.3</v>
      </c>
      <c r="I41" s="63">
        <v>1.1658489165425674</v>
      </c>
      <c r="J41" s="63">
        <v>1.0726209915575164</v>
      </c>
      <c r="K41" s="24">
        <v>0</v>
      </c>
      <c r="L41" s="63">
        <v>0</v>
      </c>
      <c r="M41" s="63">
        <v>0</v>
      </c>
    </row>
    <row r="42" spans="1:13" s="3" customFormat="1" x14ac:dyDescent="0.25">
      <c r="A42" s="45" t="s">
        <v>7</v>
      </c>
      <c r="B42" s="38" t="s">
        <v>55</v>
      </c>
      <c r="C42" s="4">
        <v>13080486.13645</v>
      </c>
      <c r="D42" s="74">
        <v>14058305.6</v>
      </c>
      <c r="E42" s="25">
        <v>14165035.405069999</v>
      </c>
      <c r="F42" s="5">
        <v>1.0829135291537675</v>
      </c>
      <c r="G42" s="5">
        <v>1.007591939463174</v>
      </c>
      <c r="H42" s="25">
        <v>13391185.450579999</v>
      </c>
      <c r="I42" s="5">
        <v>1.0237528873842239</v>
      </c>
      <c r="J42" s="5">
        <v>0.95254619095632687</v>
      </c>
      <c r="K42" s="25">
        <v>12280926.37435</v>
      </c>
      <c r="L42" s="5">
        <v>0.93887384965976517</v>
      </c>
      <c r="M42" s="5">
        <v>0.87357087858084403</v>
      </c>
    </row>
    <row r="43" spans="1:13" outlineLevel="1" x14ac:dyDescent="0.25">
      <c r="A43" s="46" t="s">
        <v>137</v>
      </c>
      <c r="B43" s="36" t="s">
        <v>56</v>
      </c>
      <c r="C43" s="6">
        <v>3460997.2511199997</v>
      </c>
      <c r="D43" s="73">
        <v>3726759.5</v>
      </c>
      <c r="E43" s="24">
        <v>4086476.3183800001</v>
      </c>
      <c r="F43" s="63">
        <v>1.1807222086228446</v>
      </c>
      <c r="G43" s="63">
        <v>1.0965226809994044</v>
      </c>
      <c r="H43" s="24">
        <v>3832303.7174699996</v>
      </c>
      <c r="I43" s="63">
        <v>1.1072830861769227</v>
      </c>
      <c r="J43" s="63">
        <v>1.0283206408865395</v>
      </c>
      <c r="K43" s="24">
        <v>3789003.7174699996</v>
      </c>
      <c r="L43" s="63">
        <v>1.0947722412214731</v>
      </c>
      <c r="M43" s="63">
        <v>1.0167019678812115</v>
      </c>
    </row>
    <row r="44" spans="1:13" outlineLevel="1" x14ac:dyDescent="0.25">
      <c r="A44" s="46" t="s">
        <v>138</v>
      </c>
      <c r="B44" s="36" t="s">
        <v>57</v>
      </c>
      <c r="C44" s="6">
        <v>6815428.0220799996</v>
      </c>
      <c r="D44" s="73">
        <v>7334912.6999999993</v>
      </c>
      <c r="E44" s="24">
        <v>7278257.0310600009</v>
      </c>
      <c r="F44" s="63">
        <v>1.0679090157625566</v>
      </c>
      <c r="G44" s="63">
        <v>0.99227589049014875</v>
      </c>
      <c r="H44" s="24">
        <v>7053942.5961999996</v>
      </c>
      <c r="I44" s="63">
        <v>1.0349962721852952</v>
      </c>
      <c r="J44" s="63">
        <v>0.96169414479875137</v>
      </c>
      <c r="K44" s="24">
        <v>6049732.1503400002</v>
      </c>
      <c r="L44" s="63">
        <v>0.88765256279438831</v>
      </c>
      <c r="M44" s="63">
        <v>0.82478584241909259</v>
      </c>
    </row>
    <row r="45" spans="1:13" outlineLevel="1" x14ac:dyDescent="0.25">
      <c r="A45" s="46" t="s">
        <v>139</v>
      </c>
      <c r="B45" s="36" t="s">
        <v>58</v>
      </c>
      <c r="C45" s="6">
        <v>489482.32825999998</v>
      </c>
      <c r="D45" s="73">
        <v>379385.39999999997</v>
      </c>
      <c r="E45" s="24">
        <v>164499.25810000001</v>
      </c>
      <c r="F45" s="63">
        <v>0.33606781818816223</v>
      </c>
      <c r="G45" s="63">
        <v>0.43359406582330268</v>
      </c>
      <c r="H45" s="24">
        <v>55799.439460000001</v>
      </c>
      <c r="I45" s="63">
        <v>0.11399684163952253</v>
      </c>
      <c r="J45" s="63">
        <v>0.14707851029586275</v>
      </c>
      <c r="K45" s="24">
        <v>55799.439460000001</v>
      </c>
      <c r="L45" s="63">
        <v>0.11399684163952253</v>
      </c>
      <c r="M45" s="63">
        <v>0.14707851029586275</v>
      </c>
    </row>
    <row r="46" spans="1:13" outlineLevel="1" x14ac:dyDescent="0.25">
      <c r="A46" s="46" t="s">
        <v>140</v>
      </c>
      <c r="B46" s="36" t="s">
        <v>59</v>
      </c>
      <c r="C46" s="6">
        <v>1677846.9739600001</v>
      </c>
      <c r="D46" s="73">
        <v>1896774.7</v>
      </c>
      <c r="E46" s="24">
        <v>1892318.4000599999</v>
      </c>
      <c r="F46" s="63">
        <v>1.127825379446739</v>
      </c>
      <c r="G46" s="63">
        <v>0.9976505907949953</v>
      </c>
      <c r="H46" s="24">
        <v>1820515.5934600001</v>
      </c>
      <c r="I46" s="63">
        <v>1.0850307696197574</v>
      </c>
      <c r="J46" s="63">
        <v>0.95979537973592766</v>
      </c>
      <c r="K46" s="24">
        <v>1766591.0727599999</v>
      </c>
      <c r="L46" s="63">
        <v>1.0528916523242575</v>
      </c>
      <c r="M46" s="63">
        <v>0.93136579308022194</v>
      </c>
    </row>
    <row r="47" spans="1:13" ht="25.5" outlineLevel="1" x14ac:dyDescent="0.25">
      <c r="A47" s="46" t="s">
        <v>141</v>
      </c>
      <c r="B47" s="36" t="s">
        <v>60</v>
      </c>
      <c r="C47" s="6">
        <v>75813.644950000002</v>
      </c>
      <c r="D47" s="73">
        <v>71405.599999999991</v>
      </c>
      <c r="E47" s="24">
        <v>84520.89172</v>
      </c>
      <c r="F47" s="63">
        <v>1.1148506548622288</v>
      </c>
      <c r="G47" s="63">
        <v>1.1836731533661227</v>
      </c>
      <c r="H47" s="24">
        <v>85542.353189999994</v>
      </c>
      <c r="I47" s="63">
        <v>1.1283239744826434</v>
      </c>
      <c r="J47" s="63">
        <v>1.1979782144537685</v>
      </c>
      <c r="K47" s="24">
        <v>85384.349189999994</v>
      </c>
      <c r="L47" s="63">
        <v>1.1262398641604949</v>
      </c>
      <c r="M47" s="63">
        <v>1.1957654468276999</v>
      </c>
    </row>
    <row r="48" spans="1:13" outlineLevel="1" x14ac:dyDescent="0.25">
      <c r="A48" s="46" t="s">
        <v>142</v>
      </c>
      <c r="B48" s="36" t="s">
        <v>61</v>
      </c>
      <c r="C48" s="6">
        <v>302810.02344999998</v>
      </c>
      <c r="D48" s="73">
        <v>10207.4</v>
      </c>
      <c r="E48" s="24">
        <v>8366.3988700000009</v>
      </c>
      <c r="F48" s="63">
        <v>2.7629200561722692E-2</v>
      </c>
      <c r="G48" s="63">
        <v>0.81964054215569104</v>
      </c>
      <c r="H48" s="24">
        <v>4066.39887</v>
      </c>
      <c r="I48" s="63">
        <v>1.3428878026131272E-2</v>
      </c>
      <c r="J48" s="63">
        <v>0.39837753688500499</v>
      </c>
      <c r="K48" s="24">
        <v>4066.39887</v>
      </c>
      <c r="L48" s="63">
        <v>1.3428878026131272E-2</v>
      </c>
      <c r="M48" s="63">
        <v>0.39837753688500499</v>
      </c>
    </row>
    <row r="49" spans="1:13" outlineLevel="1" x14ac:dyDescent="0.25">
      <c r="A49" s="46" t="s">
        <v>143</v>
      </c>
      <c r="B49" s="36" t="s">
        <v>62</v>
      </c>
      <c r="C49" s="6">
        <v>258107.89262999999</v>
      </c>
      <c r="D49" s="73">
        <v>638860.30000000005</v>
      </c>
      <c r="E49" s="24">
        <v>650597.10687999998</v>
      </c>
      <c r="F49" s="63">
        <v>2.5206401100358322</v>
      </c>
      <c r="G49" s="63">
        <v>1.0183714763305842</v>
      </c>
      <c r="H49" s="24">
        <v>539015.35193</v>
      </c>
      <c r="I49" s="63">
        <v>2.0883334734078955</v>
      </c>
      <c r="J49" s="63">
        <v>0.84371395738630173</v>
      </c>
      <c r="K49" s="24">
        <v>530349.24626000004</v>
      </c>
      <c r="L49" s="63">
        <v>2.0547579574416988</v>
      </c>
      <c r="M49" s="63">
        <v>0.83014901107487815</v>
      </c>
    </row>
    <row r="50" spans="1:13" s="3" customFormat="1" x14ac:dyDescent="0.25">
      <c r="A50" s="45" t="s">
        <v>8</v>
      </c>
      <c r="B50" s="38" t="s">
        <v>63</v>
      </c>
      <c r="C50" s="4">
        <v>1192103.7673599999</v>
      </c>
      <c r="D50" s="74">
        <v>1622083.0999999999</v>
      </c>
      <c r="E50" s="25">
        <v>1384481.4262699999</v>
      </c>
      <c r="F50" s="5">
        <v>1.1613766051054719</v>
      </c>
      <c r="G50" s="5">
        <v>0.8535206527150182</v>
      </c>
      <c r="H50" s="25">
        <v>950068.57627999992</v>
      </c>
      <c r="I50" s="5">
        <v>0.79696801762819314</v>
      </c>
      <c r="J50" s="5">
        <v>0.5857089419648106</v>
      </c>
      <c r="K50" s="25">
        <v>893701.50594000006</v>
      </c>
      <c r="L50" s="5">
        <v>0.74968432313502931</v>
      </c>
      <c r="M50" s="5">
        <v>0.55095913762987858</v>
      </c>
    </row>
    <row r="51" spans="1:13" outlineLevel="1" x14ac:dyDescent="0.25">
      <c r="A51" s="46" t="s">
        <v>144</v>
      </c>
      <c r="B51" s="36" t="s">
        <v>64</v>
      </c>
      <c r="C51" s="6">
        <v>1157465.22486</v>
      </c>
      <c r="D51" s="73">
        <v>1582869.7</v>
      </c>
      <c r="E51" s="24">
        <v>1343656.19102</v>
      </c>
      <c r="F51" s="63">
        <v>1.160860959069004</v>
      </c>
      <c r="G51" s="63">
        <v>0.8488735307903108</v>
      </c>
      <c r="H51" s="24">
        <v>908466.21444000001</v>
      </c>
      <c r="I51" s="63">
        <v>0.78487560138135692</v>
      </c>
      <c r="J51" s="63">
        <v>0.57393619603685642</v>
      </c>
      <c r="K51" s="24">
        <v>854516.54410000006</v>
      </c>
      <c r="L51" s="63">
        <v>0.73826541458587425</v>
      </c>
      <c r="M51" s="63">
        <v>0.53985273967907788</v>
      </c>
    </row>
    <row r="52" spans="1:13" ht="25.5" outlineLevel="1" x14ac:dyDescent="0.25">
      <c r="A52" s="46" t="s">
        <v>145</v>
      </c>
      <c r="B52" s="36" t="s">
        <v>65</v>
      </c>
      <c r="C52" s="6">
        <v>34638.542500000003</v>
      </c>
      <c r="D52" s="73">
        <v>39213.4</v>
      </c>
      <c r="E52" s="24">
        <v>40825.235249999998</v>
      </c>
      <c r="F52" s="63">
        <v>1.1786071902419102</v>
      </c>
      <c r="G52" s="63">
        <v>1.041104195249583</v>
      </c>
      <c r="H52" s="24">
        <v>41602.361840000005</v>
      </c>
      <c r="I52" s="63">
        <v>1.2010425046030733</v>
      </c>
      <c r="J52" s="63">
        <v>1.0609220786771869</v>
      </c>
      <c r="K52" s="24">
        <v>39184.961840000004</v>
      </c>
      <c r="L52" s="63">
        <v>1.1312531940395587</v>
      </c>
      <c r="M52" s="63">
        <v>0.99927478463994457</v>
      </c>
    </row>
    <row r="53" spans="1:13" s="3" customFormat="1" x14ac:dyDescent="0.25">
      <c r="A53" s="37" t="s">
        <v>9</v>
      </c>
      <c r="B53" s="38" t="s">
        <v>66</v>
      </c>
      <c r="C53" s="4">
        <v>6503147.8048900003</v>
      </c>
      <c r="D53" s="74">
        <v>5911369.8999999994</v>
      </c>
      <c r="E53" s="25">
        <v>5853451.05033</v>
      </c>
      <c r="F53" s="5">
        <v>0.90009503488887876</v>
      </c>
      <c r="G53" s="5">
        <v>0.99020212731570068</v>
      </c>
      <c r="H53" s="25">
        <v>5739119.6361199999</v>
      </c>
      <c r="I53" s="5">
        <v>0.88251410060286584</v>
      </c>
      <c r="J53" s="5">
        <v>0.97086119346380273</v>
      </c>
      <c r="K53" s="25">
        <v>3673433.4807600002</v>
      </c>
      <c r="L53" s="5">
        <v>0.56487005846580718</v>
      </c>
      <c r="M53" s="5">
        <v>0.62141830792216213</v>
      </c>
    </row>
    <row r="54" spans="1:13" outlineLevel="1" x14ac:dyDescent="0.25">
      <c r="A54" s="35" t="s">
        <v>146</v>
      </c>
      <c r="B54" s="36" t="s">
        <v>67</v>
      </c>
      <c r="C54" s="6">
        <v>2379722.7943600002</v>
      </c>
      <c r="D54" s="73">
        <v>1849189.7999999998</v>
      </c>
      <c r="E54" s="24">
        <v>2082704.1625000001</v>
      </c>
      <c r="F54" s="63">
        <v>0.87518771826536212</v>
      </c>
      <c r="G54" s="63">
        <v>1.1262792832298774</v>
      </c>
      <c r="H54" s="24">
        <v>1787462.8078399999</v>
      </c>
      <c r="I54" s="63">
        <v>0.75112227864368464</v>
      </c>
      <c r="J54" s="63">
        <v>0.96661943941070849</v>
      </c>
      <c r="K54" s="24">
        <v>1772506.2078399998</v>
      </c>
      <c r="L54" s="63">
        <v>0.74483726089479074</v>
      </c>
      <c r="M54" s="63">
        <v>0.95853124857167171</v>
      </c>
    </row>
    <row r="55" spans="1:13" outlineLevel="1" x14ac:dyDescent="0.25">
      <c r="A55" s="35" t="s">
        <v>147</v>
      </c>
      <c r="B55" s="36" t="s">
        <v>68</v>
      </c>
      <c r="C55" s="6">
        <v>2694274.1370399999</v>
      </c>
      <c r="D55" s="73">
        <v>2907057.5</v>
      </c>
      <c r="E55" s="24">
        <v>2749458.0633400003</v>
      </c>
      <c r="F55" s="63">
        <v>1.0204819270397729</v>
      </c>
      <c r="G55" s="63">
        <v>0.94578729981777121</v>
      </c>
      <c r="H55" s="24">
        <v>2969544.0560999997</v>
      </c>
      <c r="I55" s="63">
        <v>1.1021684895666997</v>
      </c>
      <c r="J55" s="63">
        <v>1.0214947781734622</v>
      </c>
      <c r="K55" s="24">
        <v>1112088.0161199998</v>
      </c>
      <c r="L55" s="63">
        <v>0.41275978595918555</v>
      </c>
      <c r="M55" s="63">
        <v>0.38254765037155264</v>
      </c>
    </row>
    <row r="56" spans="1:13" ht="25.5" outlineLevel="1" x14ac:dyDescent="0.25">
      <c r="A56" s="35" t="s">
        <v>148</v>
      </c>
      <c r="B56" s="36" t="s">
        <v>69</v>
      </c>
      <c r="C56" s="6">
        <v>133319.44237</v>
      </c>
      <c r="D56" s="73">
        <v>82191.100000000006</v>
      </c>
      <c r="E56" s="24">
        <v>69969.883610000004</v>
      </c>
      <c r="F56" s="63">
        <v>0.52482880490763939</v>
      </c>
      <c r="G56" s="63">
        <v>0.85130730225048701</v>
      </c>
      <c r="H56" s="24">
        <v>69969.883610000004</v>
      </c>
      <c r="I56" s="63">
        <v>0.52482880490763939</v>
      </c>
      <c r="J56" s="63">
        <v>0.85130730225048701</v>
      </c>
      <c r="K56" s="24">
        <v>69969.883610000004</v>
      </c>
      <c r="L56" s="63">
        <v>0.52482880490763939</v>
      </c>
      <c r="M56" s="63">
        <v>0.85130730225048701</v>
      </c>
    </row>
    <row r="57" spans="1:13" outlineLevel="1" x14ac:dyDescent="0.25">
      <c r="A57" s="35" t="s">
        <v>149</v>
      </c>
      <c r="B57" s="36" t="s">
        <v>70</v>
      </c>
      <c r="C57" s="6">
        <v>94928.77515999999</v>
      </c>
      <c r="D57" s="73">
        <v>106276</v>
      </c>
      <c r="E57" s="24">
        <v>100034.647</v>
      </c>
      <c r="F57" s="63">
        <v>1.053786344882194</v>
      </c>
      <c r="G57" s="63">
        <v>0.9412722251496104</v>
      </c>
      <c r="H57" s="24">
        <v>100034.647</v>
      </c>
      <c r="I57" s="63">
        <v>1.053786344882194</v>
      </c>
      <c r="J57" s="63">
        <v>0.9412722251496104</v>
      </c>
      <c r="K57" s="24">
        <v>58419.646999999997</v>
      </c>
      <c r="L57" s="63">
        <v>0.61540504342898339</v>
      </c>
      <c r="M57" s="63">
        <v>0.54969745756332566</v>
      </c>
    </row>
    <row r="58" spans="1:13" ht="38.25" outlineLevel="1" x14ac:dyDescent="0.25">
      <c r="A58" s="35" t="s">
        <v>150</v>
      </c>
      <c r="B58" s="36" t="s">
        <v>71</v>
      </c>
      <c r="C58" s="6">
        <v>174040.58741000001</v>
      </c>
      <c r="D58" s="73">
        <v>174058.3</v>
      </c>
      <c r="E58" s="24">
        <v>182253.33741000001</v>
      </c>
      <c r="F58" s="63">
        <v>1.0471887053601618</v>
      </c>
      <c r="G58" s="63">
        <v>1.0470821409263449</v>
      </c>
      <c r="H58" s="24">
        <v>185075.18740999998</v>
      </c>
      <c r="I58" s="63">
        <v>1.0634024520613974</v>
      </c>
      <c r="J58" s="63">
        <v>1.0632942376778356</v>
      </c>
      <c r="K58" s="24">
        <v>185075.18740999998</v>
      </c>
      <c r="L58" s="63">
        <v>1.0634024520613974</v>
      </c>
      <c r="M58" s="63">
        <v>1.0632942376778356</v>
      </c>
    </row>
    <row r="59" spans="1:13" ht="16.5" customHeight="1" outlineLevel="1" x14ac:dyDescent="0.25">
      <c r="A59" s="35" t="s">
        <v>151</v>
      </c>
      <c r="B59" s="36" t="s">
        <v>72</v>
      </c>
      <c r="C59" s="6">
        <v>1026862.06855</v>
      </c>
      <c r="D59" s="73">
        <v>792597.20000000007</v>
      </c>
      <c r="E59" s="24">
        <v>669030.95646999998</v>
      </c>
      <c r="F59" s="63">
        <v>0.65152952568860378</v>
      </c>
      <c r="G59" s="63">
        <v>0.84409957096744714</v>
      </c>
      <c r="H59" s="24">
        <v>627033.05415999994</v>
      </c>
      <c r="I59" s="63">
        <v>0.61063026219812933</v>
      </c>
      <c r="J59" s="63">
        <v>0.79111187140201844</v>
      </c>
      <c r="K59" s="24">
        <v>475374.53877999994</v>
      </c>
      <c r="L59" s="63">
        <v>0.46293903859090013</v>
      </c>
      <c r="M59" s="63">
        <v>0.59976812784602307</v>
      </c>
    </row>
    <row r="60" spans="1:13" s="3" customFormat="1" x14ac:dyDescent="0.25">
      <c r="A60" s="45" t="s">
        <v>10</v>
      </c>
      <c r="B60" s="38" t="s">
        <v>73</v>
      </c>
      <c r="C60" s="4">
        <v>17326542.307580002</v>
      </c>
      <c r="D60" s="74">
        <v>16787150.200000003</v>
      </c>
      <c r="E60" s="25">
        <v>16876116.204539999</v>
      </c>
      <c r="F60" s="5">
        <v>0.97400369357924632</v>
      </c>
      <c r="G60" s="5">
        <v>1.0052996490458515</v>
      </c>
      <c r="H60" s="25">
        <v>17336689.04755</v>
      </c>
      <c r="I60" s="5">
        <v>1.0005856182837796</v>
      </c>
      <c r="J60" s="5">
        <v>1.0327356841990964</v>
      </c>
      <c r="K60" s="25">
        <v>15764831.02565</v>
      </c>
      <c r="L60" s="5">
        <v>0.90986595858500952</v>
      </c>
      <c r="M60" s="5">
        <v>0.93910108850101293</v>
      </c>
    </row>
    <row r="61" spans="1:13" outlineLevel="1" x14ac:dyDescent="0.25">
      <c r="A61" s="46" t="s">
        <v>152</v>
      </c>
      <c r="B61" s="36" t="s">
        <v>74</v>
      </c>
      <c r="C61" s="6">
        <v>69752.933260000005</v>
      </c>
      <c r="D61" s="73">
        <v>87935.9</v>
      </c>
      <c r="E61" s="24">
        <v>87051.31276999999</v>
      </c>
      <c r="F61" s="63">
        <v>1.2479950118444665</v>
      </c>
      <c r="G61" s="63">
        <v>0.9899405449878832</v>
      </c>
      <c r="H61" s="24">
        <v>90582.806540000005</v>
      </c>
      <c r="I61" s="63">
        <v>1.2986236177675547</v>
      </c>
      <c r="J61" s="63">
        <v>1.0301004088205159</v>
      </c>
      <c r="K61" s="24">
        <v>80269.728199999998</v>
      </c>
      <c r="L61" s="63">
        <v>1.150772081523787</v>
      </c>
      <c r="M61" s="63">
        <v>0.91282090932144899</v>
      </c>
    </row>
    <row r="62" spans="1:13" outlineLevel="1" x14ac:dyDescent="0.25">
      <c r="A62" s="46" t="s">
        <v>153</v>
      </c>
      <c r="B62" s="36" t="s">
        <v>75</v>
      </c>
      <c r="C62" s="6">
        <v>1986553.13356</v>
      </c>
      <c r="D62" s="73">
        <v>2207254.9</v>
      </c>
      <c r="E62" s="24">
        <v>2391623.4821500001</v>
      </c>
      <c r="F62" s="63">
        <v>1.2039061234994979</v>
      </c>
      <c r="G62" s="63">
        <v>1.0835284507240193</v>
      </c>
      <c r="H62" s="24">
        <v>2357010.4496399998</v>
      </c>
      <c r="I62" s="63">
        <v>1.186482460409263</v>
      </c>
      <c r="J62" s="63">
        <v>1.0678469666734005</v>
      </c>
      <c r="K62" s="24">
        <v>2357010.4496399998</v>
      </c>
      <c r="L62" s="63">
        <v>1.186482460409263</v>
      </c>
      <c r="M62" s="63">
        <v>1.0678469666734005</v>
      </c>
    </row>
    <row r="63" spans="1:13" outlineLevel="1" x14ac:dyDescent="0.25">
      <c r="A63" s="46" t="s">
        <v>154</v>
      </c>
      <c r="B63" s="36" t="s">
        <v>76</v>
      </c>
      <c r="C63" s="6">
        <v>9415552.5084599983</v>
      </c>
      <c r="D63" s="73">
        <v>10782996</v>
      </c>
      <c r="E63" s="24">
        <v>11599632.34141</v>
      </c>
      <c r="F63" s="63">
        <v>1.2319651269521972</v>
      </c>
      <c r="G63" s="63">
        <v>1.0757337145826633</v>
      </c>
      <c r="H63" s="24">
        <v>11922535.834870001</v>
      </c>
      <c r="I63" s="63">
        <v>1.2662598210946672</v>
      </c>
      <c r="J63" s="63">
        <v>1.1056793339133206</v>
      </c>
      <c r="K63" s="24">
        <v>10487612.69741</v>
      </c>
      <c r="L63" s="63">
        <v>1.1138605714308047</v>
      </c>
      <c r="M63" s="63">
        <v>0.97260656476270602</v>
      </c>
    </row>
    <row r="64" spans="1:13" outlineLevel="1" x14ac:dyDescent="0.25">
      <c r="A64" s="46" t="s">
        <v>155</v>
      </c>
      <c r="B64" s="36" t="s">
        <v>77</v>
      </c>
      <c r="C64" s="6">
        <v>5395703.9991099993</v>
      </c>
      <c r="D64" s="73">
        <v>3069550.4</v>
      </c>
      <c r="E64" s="24">
        <v>2131270.86357</v>
      </c>
      <c r="F64" s="63">
        <v>0.39499402930952943</v>
      </c>
      <c r="G64" s="63">
        <v>0.69432672080249935</v>
      </c>
      <c r="H64" s="24">
        <v>2296936.80724</v>
      </c>
      <c r="I64" s="63">
        <v>0.42569733395658305</v>
      </c>
      <c r="J64" s="63">
        <v>0.74829747289375015</v>
      </c>
      <c r="K64" s="24">
        <v>2170315.0011399998</v>
      </c>
      <c r="L64" s="63">
        <v>0.40223018191842713</v>
      </c>
      <c r="M64" s="63">
        <v>0.70704654373487397</v>
      </c>
    </row>
    <row r="65" spans="1:13" ht="25.5" outlineLevel="1" x14ac:dyDescent="0.25">
      <c r="A65" s="46" t="s">
        <v>156</v>
      </c>
      <c r="B65" s="36" t="s">
        <v>78</v>
      </c>
      <c r="C65" s="6">
        <v>458979.73319</v>
      </c>
      <c r="D65" s="73">
        <v>639413</v>
      </c>
      <c r="E65" s="24">
        <v>666538.20464000001</v>
      </c>
      <c r="F65" s="63">
        <v>1.4522170728703587</v>
      </c>
      <c r="G65" s="63">
        <v>1.0424220412159277</v>
      </c>
      <c r="H65" s="24">
        <v>669623.14925999998</v>
      </c>
      <c r="I65" s="63">
        <v>1.4589383818888615</v>
      </c>
      <c r="J65" s="63">
        <v>1.0472466922943386</v>
      </c>
      <c r="K65" s="24">
        <v>669623.14925999998</v>
      </c>
      <c r="L65" s="63">
        <v>1.4589383818888615</v>
      </c>
      <c r="M65" s="63">
        <v>1.0472466922943386</v>
      </c>
    </row>
    <row r="66" spans="1:13" s="3" customFormat="1" x14ac:dyDescent="0.25">
      <c r="A66" s="45" t="s">
        <v>11</v>
      </c>
      <c r="B66" s="38" t="s">
        <v>79</v>
      </c>
      <c r="C66" s="4">
        <v>917277.71687</v>
      </c>
      <c r="D66" s="74">
        <v>2229351.5</v>
      </c>
      <c r="E66" s="25">
        <v>768606.30554999993</v>
      </c>
      <c r="F66" s="5">
        <v>0.83792104769828357</v>
      </c>
      <c r="G66" s="5">
        <v>0.34476676537997708</v>
      </c>
      <c r="H66" s="25">
        <v>1095019.08736</v>
      </c>
      <c r="I66" s="5">
        <v>1.1937705094336115</v>
      </c>
      <c r="J66" s="5">
        <v>0.4911827889680026</v>
      </c>
      <c r="K66" s="25">
        <v>376545.59656999999</v>
      </c>
      <c r="L66" s="5">
        <v>0.41050337280063398</v>
      </c>
      <c r="M66" s="5">
        <v>0.16890364600198757</v>
      </c>
    </row>
    <row r="67" spans="1:13" outlineLevel="1" x14ac:dyDescent="0.25">
      <c r="A67" s="46" t="s">
        <v>157</v>
      </c>
      <c r="B67" s="36" t="s">
        <v>80</v>
      </c>
      <c r="C67" s="6">
        <v>5750.6402900000003</v>
      </c>
      <c r="D67" s="73">
        <v>8555.2999999999993</v>
      </c>
      <c r="E67" s="24">
        <v>6351.4845999999998</v>
      </c>
      <c r="F67" s="63">
        <v>1.1044830279238349</v>
      </c>
      <c r="G67" s="63">
        <v>0.74240349257185612</v>
      </c>
      <c r="H67" s="24">
        <v>6962.8635999999997</v>
      </c>
      <c r="I67" s="63">
        <v>1.210797971855061</v>
      </c>
      <c r="J67" s="63">
        <v>0.81386551026848852</v>
      </c>
      <c r="K67" s="24">
        <v>6962.8635999999997</v>
      </c>
      <c r="L67" s="63">
        <v>1.210797971855061</v>
      </c>
      <c r="M67" s="63">
        <v>0.81386551026848852</v>
      </c>
    </row>
    <row r="68" spans="1:13" outlineLevel="1" x14ac:dyDescent="0.25">
      <c r="A68" s="46" t="s">
        <v>158</v>
      </c>
      <c r="B68" s="36" t="s">
        <v>81</v>
      </c>
      <c r="C68" s="6">
        <v>607870.71029999992</v>
      </c>
      <c r="D68" s="73">
        <v>1826892.9000000001</v>
      </c>
      <c r="E68" s="24">
        <v>389131.24116000003</v>
      </c>
      <c r="F68" s="63">
        <v>0.64015461604977431</v>
      </c>
      <c r="G68" s="63">
        <v>0.21300167139518689</v>
      </c>
      <c r="H68" s="24">
        <v>721149.65196000005</v>
      </c>
      <c r="I68" s="63">
        <v>1.1863536764324343</v>
      </c>
      <c r="J68" s="63">
        <v>0.39474106662738684</v>
      </c>
      <c r="K68" s="24">
        <v>2676.1611699999999</v>
      </c>
      <c r="L68" s="63">
        <v>4.4025170561010334E-3</v>
      </c>
      <c r="M68" s="63">
        <v>1.4648703106788579E-3</v>
      </c>
    </row>
    <row r="69" spans="1:13" outlineLevel="1" x14ac:dyDescent="0.25">
      <c r="A69" s="46" t="s">
        <v>159</v>
      </c>
      <c r="B69" s="36" t="s">
        <v>82</v>
      </c>
      <c r="C69" s="6">
        <v>291760.54443000001</v>
      </c>
      <c r="D69" s="73">
        <v>380691</v>
      </c>
      <c r="E69" s="24">
        <v>359158.72119999997</v>
      </c>
      <c r="F69" s="63">
        <v>1.2310051103780084</v>
      </c>
      <c r="G69" s="63">
        <v>0.9434389602065717</v>
      </c>
      <c r="H69" s="24">
        <v>352488.47193</v>
      </c>
      <c r="I69" s="63">
        <v>1.2081430428457745</v>
      </c>
      <c r="J69" s="63">
        <v>0.92591753398425491</v>
      </c>
      <c r="K69" s="24">
        <v>352488.47193</v>
      </c>
      <c r="L69" s="63">
        <v>1.2081430428457745</v>
      </c>
      <c r="M69" s="63">
        <v>0.92591753398425491</v>
      </c>
    </row>
    <row r="70" spans="1:13" ht="25.5" outlineLevel="1" x14ac:dyDescent="0.25">
      <c r="A70" s="46" t="s">
        <v>160</v>
      </c>
      <c r="B70" s="36" t="s">
        <v>83</v>
      </c>
      <c r="C70" s="6">
        <v>11895.82185</v>
      </c>
      <c r="D70" s="73">
        <v>13212.3</v>
      </c>
      <c r="E70" s="24">
        <v>13964.85859</v>
      </c>
      <c r="F70" s="63">
        <v>1.1739297012084962</v>
      </c>
      <c r="G70" s="63">
        <v>1.0569589390189444</v>
      </c>
      <c r="H70" s="24">
        <v>14418.09987</v>
      </c>
      <c r="I70" s="63">
        <v>1.2120305811405541</v>
      </c>
      <c r="J70" s="63">
        <v>1.0912634340727958</v>
      </c>
      <c r="K70" s="24">
        <v>14418.09987</v>
      </c>
      <c r="L70" s="63">
        <v>1.2120305811405541</v>
      </c>
      <c r="M70" s="63">
        <v>1.0912634340727958</v>
      </c>
    </row>
    <row r="71" spans="1:13" s="3" customFormat="1" x14ac:dyDescent="0.25">
      <c r="A71" s="45" t="s">
        <v>12</v>
      </c>
      <c r="B71" s="38" t="s">
        <v>84</v>
      </c>
      <c r="C71" s="4">
        <v>131167.19699999999</v>
      </c>
      <c r="D71" s="74">
        <v>143084.6</v>
      </c>
      <c r="E71" s="25">
        <v>157201.95850000001</v>
      </c>
      <c r="F71" s="5">
        <v>1.1984853080301778</v>
      </c>
      <c r="G71" s="5">
        <v>1.098664416016818</v>
      </c>
      <c r="H71" s="25">
        <v>158429.64337000001</v>
      </c>
      <c r="I71" s="5">
        <v>1.2078450023598508</v>
      </c>
      <c r="J71" s="5">
        <v>1.1072445488193698</v>
      </c>
      <c r="K71" s="25">
        <v>158429.64337000001</v>
      </c>
      <c r="L71" s="5">
        <v>1.2078450023598508</v>
      </c>
      <c r="M71" s="5">
        <v>1.1072445488193698</v>
      </c>
    </row>
    <row r="72" spans="1:13" outlineLevel="1" x14ac:dyDescent="0.25">
      <c r="A72" s="46" t="s">
        <v>161</v>
      </c>
      <c r="B72" s="36" t="s">
        <v>85</v>
      </c>
      <c r="C72" s="6">
        <v>103285.10031000001</v>
      </c>
      <c r="D72" s="73">
        <v>109413.9</v>
      </c>
      <c r="E72" s="24">
        <v>121088.41002</v>
      </c>
      <c r="F72" s="63">
        <v>1.1723705515758334</v>
      </c>
      <c r="G72" s="63">
        <v>1.1067004285561524</v>
      </c>
      <c r="H72" s="24">
        <v>121383.80942000001</v>
      </c>
      <c r="I72" s="63">
        <v>1.1752305904305511</v>
      </c>
      <c r="J72" s="63">
        <v>1.1094002628550852</v>
      </c>
      <c r="K72" s="24">
        <v>121383.80942000001</v>
      </c>
      <c r="L72" s="63">
        <v>1.1752305904305511</v>
      </c>
      <c r="M72" s="63">
        <v>1.1094002628550852</v>
      </c>
    </row>
    <row r="73" spans="1:13" ht="25.5" outlineLevel="1" x14ac:dyDescent="0.25">
      <c r="A73" s="46" t="s">
        <v>162</v>
      </c>
      <c r="B73" s="36" t="s">
        <v>86</v>
      </c>
      <c r="C73" s="6">
        <v>27882.096690000002</v>
      </c>
      <c r="D73" s="73">
        <v>33670.700000000004</v>
      </c>
      <c r="E73" s="24">
        <v>36113.548479999998</v>
      </c>
      <c r="F73" s="63">
        <v>1.2952235580243228</v>
      </c>
      <c r="G73" s="63">
        <v>1.0725511640684628</v>
      </c>
      <c r="H73" s="24">
        <v>37045.83395</v>
      </c>
      <c r="I73" s="63">
        <v>1.3286602640355452</v>
      </c>
      <c r="J73" s="63">
        <v>1.1002394945754022</v>
      </c>
      <c r="K73" s="24">
        <v>37045.83395</v>
      </c>
      <c r="L73" s="63">
        <v>1.3286602640355452</v>
      </c>
      <c r="M73" s="63">
        <v>1.1002394945754022</v>
      </c>
    </row>
    <row r="74" spans="1:13" s="3" customFormat="1" ht="25.5" x14ac:dyDescent="0.25">
      <c r="A74" s="45" t="s">
        <v>13</v>
      </c>
      <c r="B74" s="38" t="s">
        <v>87</v>
      </c>
      <c r="C74" s="4">
        <v>11283.206910000001</v>
      </c>
      <c r="D74" s="74">
        <v>21635</v>
      </c>
      <c r="E74" s="25">
        <v>121780.00048999999</v>
      </c>
      <c r="F74" s="5">
        <v>10.793030869802598</v>
      </c>
      <c r="G74" s="5">
        <v>5.6288421765657493</v>
      </c>
      <c r="H74" s="25">
        <v>136985.71229</v>
      </c>
      <c r="I74" s="5">
        <v>12.140671830505321</v>
      </c>
      <c r="J74" s="5">
        <v>6.3316714716893916</v>
      </c>
      <c r="K74" s="25">
        <v>131121.24877000001</v>
      </c>
      <c r="L74" s="5">
        <v>11.62092034790134</v>
      </c>
      <c r="M74" s="5">
        <v>6.060607754564364</v>
      </c>
    </row>
    <row r="75" spans="1:13" ht="25.5" outlineLevel="1" x14ac:dyDescent="0.25">
      <c r="A75" s="46" t="s">
        <v>163</v>
      </c>
      <c r="B75" s="36" t="s">
        <v>88</v>
      </c>
      <c r="C75" s="6">
        <v>11283.206910000001</v>
      </c>
      <c r="D75" s="73">
        <v>21635</v>
      </c>
      <c r="E75" s="24">
        <v>121780.00048999999</v>
      </c>
      <c r="F75" s="63">
        <v>10.793030869802598</v>
      </c>
      <c r="G75" s="63">
        <v>5.6288421765657493</v>
      </c>
      <c r="H75" s="24">
        <v>136985.71229</v>
      </c>
      <c r="I75" s="63">
        <v>12.140671830505321</v>
      </c>
      <c r="J75" s="63">
        <v>6.3316714716893916</v>
      </c>
      <c r="K75" s="24">
        <v>131121.24877000001</v>
      </c>
      <c r="L75" s="63">
        <v>11.62092034790134</v>
      </c>
      <c r="M75" s="63">
        <v>6.060607754564364</v>
      </c>
    </row>
    <row r="76" spans="1:13" s="3" customFormat="1" ht="51" x14ac:dyDescent="0.25">
      <c r="A76" s="45" t="s">
        <v>14</v>
      </c>
      <c r="B76" s="38" t="s">
        <v>89</v>
      </c>
      <c r="C76" s="4">
        <v>5862259.60824</v>
      </c>
      <c r="D76" s="74">
        <v>6195912.0999999996</v>
      </c>
      <c r="E76" s="25">
        <v>7275593.4492700007</v>
      </c>
      <c r="F76" s="5">
        <v>1.2410902852278014</v>
      </c>
      <c r="G76" s="5">
        <v>1.1742570475249319</v>
      </c>
      <c r="H76" s="25">
        <v>4335416.6353500001</v>
      </c>
      <c r="I76" s="5">
        <v>0.73954702198042077</v>
      </c>
      <c r="J76" s="5">
        <v>0.69972210150463565</v>
      </c>
      <c r="K76" s="25">
        <v>4290053.0999999996</v>
      </c>
      <c r="L76" s="5">
        <v>0.73180878819660178</v>
      </c>
      <c r="M76" s="5">
        <v>0.69240057488872375</v>
      </c>
    </row>
    <row r="77" spans="1:13" ht="38.25" outlineLevel="1" x14ac:dyDescent="0.25">
      <c r="A77" s="46" t="s">
        <v>164</v>
      </c>
      <c r="B77" s="36" t="s">
        <v>90</v>
      </c>
      <c r="C77" s="6">
        <v>4166250.4</v>
      </c>
      <c r="D77" s="73">
        <v>4265753.0999999996</v>
      </c>
      <c r="E77" s="24">
        <v>4518688.2036300004</v>
      </c>
      <c r="F77" s="63">
        <v>1.0845935241026321</v>
      </c>
      <c r="G77" s="63">
        <v>1.0592943608550622</v>
      </c>
      <c r="H77" s="24">
        <v>4265753.0999999996</v>
      </c>
      <c r="I77" s="63">
        <v>1.0238830340106297</v>
      </c>
      <c r="J77" s="63">
        <v>1</v>
      </c>
      <c r="K77" s="24">
        <v>4265753.0999999996</v>
      </c>
      <c r="L77" s="63">
        <v>1.0238830340106297</v>
      </c>
      <c r="M77" s="63">
        <v>1</v>
      </c>
    </row>
    <row r="78" spans="1:13" outlineLevel="1" x14ac:dyDescent="0.25">
      <c r="A78" s="46" t="s">
        <v>165</v>
      </c>
      <c r="B78" s="39" t="s">
        <v>91</v>
      </c>
      <c r="C78" s="6">
        <v>1481202.5831500001</v>
      </c>
      <c r="D78" s="73">
        <v>1900180.4</v>
      </c>
      <c r="E78" s="26">
        <v>2719122.61938</v>
      </c>
      <c r="F78" s="63">
        <v>1.8357533603522191</v>
      </c>
      <c r="G78" s="63">
        <v>1.4309813001860245</v>
      </c>
      <c r="H78" s="26">
        <v>24300</v>
      </c>
      <c r="I78" s="63">
        <v>1.6405588456592072E-2</v>
      </c>
      <c r="J78" s="63">
        <v>1.2788259472626915E-2</v>
      </c>
      <c r="K78" s="26">
        <v>24300</v>
      </c>
      <c r="L78" s="63">
        <v>1.6405588456592072E-2</v>
      </c>
      <c r="M78" s="63">
        <v>1.2788259472626915E-2</v>
      </c>
    </row>
    <row r="79" spans="1:13" ht="25.5" outlineLevel="1" x14ac:dyDescent="0.25">
      <c r="A79" s="46" t="s">
        <v>166</v>
      </c>
      <c r="B79" s="40" t="s">
        <v>92</v>
      </c>
      <c r="C79" s="10">
        <v>214806.62509000002</v>
      </c>
      <c r="D79" s="73">
        <v>29978.6</v>
      </c>
      <c r="E79" s="27">
        <v>37782.626259999997</v>
      </c>
      <c r="F79" s="63">
        <v>0.17589134527005287</v>
      </c>
      <c r="G79" s="71">
        <v>1.2603199035311856</v>
      </c>
      <c r="H79" s="27">
        <v>45363.535349999998</v>
      </c>
      <c r="I79" s="63">
        <v>0.21118312962178665</v>
      </c>
      <c r="J79" s="71">
        <v>1.5131972590447853</v>
      </c>
      <c r="K79" s="27">
        <v>0</v>
      </c>
      <c r="L79" s="63">
        <v>0</v>
      </c>
      <c r="M79" s="63">
        <v>0</v>
      </c>
    </row>
    <row r="80" spans="1:13" ht="15.75" customHeight="1" x14ac:dyDescent="0.25">
      <c r="A80" s="41" t="s">
        <v>15</v>
      </c>
      <c r="B80" s="42"/>
      <c r="C80" s="11">
        <v>57832272.311470002</v>
      </c>
      <c r="D80" s="74">
        <v>71008702.702450007</v>
      </c>
      <c r="E80" s="28">
        <v>65065433.755099997</v>
      </c>
      <c r="F80" s="7">
        <v>1.1250713685375187</v>
      </c>
      <c r="G80" s="21">
        <v>0.91630224576480046</v>
      </c>
      <c r="H80" s="28">
        <v>56952986.498730004</v>
      </c>
      <c r="I80" s="7">
        <v>0.98479593179385405</v>
      </c>
      <c r="J80" s="21">
        <v>0.80205642873637462</v>
      </c>
      <c r="K80" s="28">
        <v>38819564.934019998</v>
      </c>
      <c r="L80" s="7">
        <v>0.67124398510484995</v>
      </c>
      <c r="M80" s="7">
        <v>0.54668742642274193</v>
      </c>
    </row>
    <row r="81" spans="1:13" ht="12.75" hidden="1" customHeight="1" x14ac:dyDescent="0.25">
      <c r="A81" s="2"/>
      <c r="B81" s="2"/>
      <c r="C81" s="12"/>
      <c r="D81" s="77">
        <f>D6+D16+D18+D22+D33+D38+D42+D50+D53+D60+D66+D71+D74+D76</f>
        <v>71008702.702450007</v>
      </c>
      <c r="E81" s="29"/>
      <c r="F81" s="14"/>
      <c r="G81" s="14"/>
      <c r="H81" s="29"/>
      <c r="I81" s="14"/>
      <c r="J81" s="14"/>
      <c r="K81" s="29"/>
      <c r="L81" s="19"/>
      <c r="M81" s="19"/>
    </row>
    <row r="82" spans="1:13" hidden="1" x14ac:dyDescent="0.25">
      <c r="A82" s="84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20"/>
      <c r="M82" s="20"/>
    </row>
    <row r="83" spans="1:13" hidden="1" x14ac:dyDescent="0.25">
      <c r="D83" s="78">
        <v>71008702.700000003</v>
      </c>
      <c r="H83" s="30">
        <f>D80+1426222.2</f>
        <v>72434924.90245001</v>
      </c>
      <c r="I83" s="30">
        <f>D81-H83</f>
        <v>-1426222.200000003</v>
      </c>
    </row>
    <row r="84" spans="1:13" hidden="1" x14ac:dyDescent="0.25"/>
    <row r="85" spans="1:13" hidden="1" x14ac:dyDescent="0.25">
      <c r="D85" s="78">
        <v>1053242.8999999999</v>
      </c>
      <c r="E85" s="72" t="s">
        <v>167</v>
      </c>
    </row>
    <row r="86" spans="1:13" hidden="1" x14ac:dyDescent="0.25">
      <c r="D86" s="78">
        <v>372979.3</v>
      </c>
      <c r="E86" s="72" t="s">
        <v>168</v>
      </c>
      <c r="I86" s="30">
        <f>D81-D80</f>
        <v>0</v>
      </c>
    </row>
    <row r="87" spans="1:13" hidden="1" x14ac:dyDescent="0.25">
      <c r="D87" s="78">
        <v>284069</v>
      </c>
      <c r="E87" s="72" t="s">
        <v>169</v>
      </c>
    </row>
    <row r="88" spans="1:13" hidden="1" x14ac:dyDescent="0.25">
      <c r="I88" s="30">
        <f>I86-I83</f>
        <v>1426222.200000003</v>
      </c>
    </row>
    <row r="89" spans="1:13" hidden="1" x14ac:dyDescent="0.25">
      <c r="D89" s="78">
        <f>D80+D85+D86+D87</f>
        <v>72718993.90245001</v>
      </c>
    </row>
    <row r="90" spans="1:13" hidden="1" x14ac:dyDescent="0.25"/>
  </sheetData>
  <mergeCells count="4">
    <mergeCell ref="A2:K2"/>
    <mergeCell ref="A3:K3"/>
    <mergeCell ref="A82:K82"/>
    <mergeCell ref="A1:M1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2.01.2022&lt;/string&gt;&#10;  &lt;/DateInfo&gt;&#10;  &lt;Code&gt;SQUERY_SVOD_ROSP&lt;/Code&gt;&#10;  &lt;ObjectCode&gt;SQUERY_SVOD_ROSP&lt;/ObjectCode&gt;&#10;  &lt;DocName&gt;Сводная бюджетная роспись&lt;/DocName&gt;&#10;  &lt;VariantName&gt;НП на 21-23 годы&lt;/VariantName&gt;&#10;  &lt;VariantLink&gt;290268588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5BB0839-4802-4F37-9254-839F430390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2021-10-12T07:23:41Z</dcterms:created>
  <dcterms:modified xsi:type="dcterms:W3CDTF">2023-10-31T11:58:04Z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НП на 21-23 годы(14).xlsx</vt:lpwstr>
  </property>
  <property fmtid="{D5CDD505-2E9C-101B-9397-08002B2CF9AE}" pid="4" name="Версия клиента">
    <vt:lpwstr>21.1.27.9300 (.NET 4.7.2)</vt:lpwstr>
  </property>
  <property fmtid="{D5CDD505-2E9C-101B-9397-08002B2CF9AE}" pid="5" name="Версия базы">
    <vt:lpwstr>21.1.1422.1849343462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